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19440" windowHeight="10545" tabRatio="587"/>
  </bookViews>
  <sheets>
    <sheet name="Gmina" sheetId="1" r:id="rId1"/>
  </sheets>
  <calcPr calcId="145621"/>
</workbook>
</file>

<file path=xl/calcChain.xml><?xml version="1.0" encoding="utf-8"?>
<calcChain xmlns="http://schemas.openxmlformats.org/spreadsheetml/2006/main">
  <c r="C33" i="1" l="1"/>
  <c r="D32" i="1"/>
  <c r="D33" i="1" s="1"/>
  <c r="D31" i="1"/>
  <c r="D30" i="1"/>
  <c r="D29" i="1"/>
  <c r="D28" i="1"/>
  <c r="D27" i="1"/>
  <c r="D26" i="1"/>
  <c r="D25" i="1"/>
  <c r="D24" i="1"/>
  <c r="D23" i="1"/>
  <c r="D22" i="1"/>
  <c r="D21" i="1"/>
  <c r="E39" i="1" l="1"/>
  <c r="D14" i="1"/>
  <c r="D13" i="1"/>
  <c r="D19" i="1"/>
  <c r="D20" i="1"/>
  <c r="D16" i="1"/>
  <c r="C39" i="1"/>
  <c r="G39" i="1"/>
  <c r="D39" i="1"/>
  <c r="B39" i="1"/>
  <c r="F39" i="1"/>
  <c r="H39" i="1"/>
  <c r="D18" i="1" l="1"/>
  <c r="D15" i="1"/>
  <c r="D17" i="1"/>
  <c r="I39" i="1" l="1"/>
</calcChain>
</file>

<file path=xl/sharedStrings.xml><?xml version="1.0" encoding="utf-8"?>
<sst xmlns="http://schemas.openxmlformats.org/spreadsheetml/2006/main" count="59" uniqueCount="55">
  <si>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</si>
  <si>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</si>
  <si>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</si>
  <si>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</si>
  <si>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</si>
  <si>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</si>
  <si>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</si>
  <si>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</si>
  <si>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</si>
  <si>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</si>
  <si>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</si>
  <si>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</si>
  <si>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</si>
  <si>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</si>
  <si>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</si>
  <si>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</si>
  <si>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</si>
  <si>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</si>
  <si>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</si>
  <si>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</si>
  <si>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</si>
  <si>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</si>
  <si>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</si>
  <si>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</si>
  <si>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</si>
  <si>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</si>
  <si>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</si>
  <si>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</si>
  <si>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zbioru danych stałych mieszkańców o którym mowa w przepisach o ewidencji ludności.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</si>
  <si>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 (należy przyjąć zarówno osoby zameldowane na pobyt stały, jak i czasowy)o którym mowa w przepisach o ewidencji ludności.</t>
    </r>
  </si>
  <si>
    <t>Nowogród Bobrzański</t>
  </si>
  <si>
    <t>08</t>
  </si>
  <si>
    <t>Białowice</t>
  </si>
  <si>
    <t>Bogaczów</t>
  </si>
  <si>
    <t>Cieszów</t>
  </si>
  <si>
    <t>Dobroszów Wielki</t>
  </si>
  <si>
    <t>Dobroszów Mały</t>
  </si>
  <si>
    <t>Drągowina</t>
  </si>
  <si>
    <t>Kaczenice</t>
  </si>
  <si>
    <t>Kotowice</t>
  </si>
  <si>
    <t>Klępina</t>
  </si>
  <si>
    <t>Krzewiny</t>
  </si>
  <si>
    <t>Krzywa</t>
  </si>
  <si>
    <t>Łagoda</t>
  </si>
  <si>
    <t>Niwiska</t>
  </si>
  <si>
    <t>Podgórzyce</t>
  </si>
  <si>
    <t>Przybymierz</t>
  </si>
  <si>
    <t>Pierzwin</t>
  </si>
  <si>
    <t>Skibice</t>
  </si>
  <si>
    <t>Sterków</t>
  </si>
  <si>
    <t>Urzuty</t>
  </si>
  <si>
    <t>Wysoka</t>
  </si>
  <si>
    <t>Wojewoda Lubuski</t>
  </si>
  <si>
    <t>14.07.2016</t>
  </si>
  <si>
    <t>68 3276663 wew 150 Patrycja Koszela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</si>
</sst>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0" fillId="2" borderId="15" applyNumberFormat="0" applyAlignment="0" applyProtection="0"/>
    <xf numFmtId="0" fontId="11" fillId="3" borderId="16" applyNumberFormat="0" applyAlignment="0" applyProtection="0"/>
  </cellStyleXfs>
  <cellXfs count="52">
    <xf numFmtId="0" fontId="0" fillId="0" borderId="0" xfId="0"/>
    <xf numFmtId="0" fontId="10" fillId="2" borderId="15" xfId="1"/>
    <xf numFmtId="0" fontId="11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3" borderId="1" xfId="2" applyBorder="1"/>
    <xf numFmtId="0" fontId="11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10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1" fillId="3" borderId="16" xfId="2" applyNumberFormat="1"/>
    <xf numFmtId="3" fontId="1" fillId="0" borderId="8" xfId="0" applyNumberFormat="1" applyFont="1" applyBorder="1"/>
    <xf numFmtId="3" fontId="10" fillId="2" borderId="7" xfId="1" applyNumberFormat="1" applyBorder="1"/>
    <xf numFmtId="3" fontId="10" fillId="2" borderId="15" xfId="1" applyNumberFormat="1"/>
    <xf numFmtId="3" fontId="11" fillId="3" borderId="16" xfId="2" applyNumberFormat="1"/>
    <xf numFmtId="164" fontId="11" fillId="3" borderId="2" xfId="2" applyNumberFormat="1" applyBorder="1"/>
    <xf numFmtId="164" fontId="11" fillId="3" borderId="9" xfId="2" applyNumberFormat="1" applyBorder="1"/>
    <xf numFmtId="3" fontId="11" fillId="3" borderId="2" xfId="2" applyNumberFormat="1" applyBorder="1"/>
    <xf numFmtId="164" fontId="10" fillId="2" borderId="15" xfId="1" applyNumberFormat="1"/>
    <xf numFmtId="49" fontId="10" fillId="2" borderId="15" xfId="1" applyNumberFormat="1"/>
    <xf numFmtId="49" fontId="11" fillId="3" borderId="2" xfId="2" applyNumberFormat="1" applyBorder="1"/>
    <xf numFmtId="0" fontId="3" fillId="0" borderId="0" xfId="0" applyFont="1" applyAlignment="1">
      <alignment horizontal="center" wrapText="1"/>
    </xf>
    <xf numFmtId="0" fontId="0" fillId="0" borderId="11" xfId="0" applyNumberFormat="1" applyBorder="1" applyAlignment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6" workbookViewId="0">
      <selection activeCell="B46" sqref="B46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15</v>
      </c>
    </row>
    <row r="2" spans="1:8" ht="36" customHeight="1" x14ac:dyDescent="0.25">
      <c r="A2" s="36" t="s">
        <v>21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 t="s">
        <v>30</v>
      </c>
    </row>
    <row r="5" spans="1:8" x14ac:dyDescent="0.25">
      <c r="A5" s="46" t="s">
        <v>0</v>
      </c>
      <c r="B5" s="47"/>
      <c r="C5" s="34" t="s">
        <v>31</v>
      </c>
    </row>
    <row r="6" spans="1:8" x14ac:dyDescent="0.25">
      <c r="A6" s="46" t="s">
        <v>16</v>
      </c>
      <c r="B6" s="47"/>
      <c r="C6" s="1">
        <v>2017</v>
      </c>
    </row>
    <row r="7" spans="1:8" ht="18" x14ac:dyDescent="0.35">
      <c r="A7" s="46" t="s">
        <v>22</v>
      </c>
      <c r="B7" s="48"/>
      <c r="C7" s="25">
        <v>2923.83</v>
      </c>
    </row>
    <row r="8" spans="1:8" x14ac:dyDescent="0.25">
      <c r="A8" s="46" t="s">
        <v>19</v>
      </c>
      <c r="B8" s="47"/>
      <c r="C8" s="33">
        <v>27641896.52</v>
      </c>
    </row>
    <row r="9" spans="1:8" x14ac:dyDescent="0.25">
      <c r="A9" s="46" t="s">
        <v>17</v>
      </c>
      <c r="B9" s="47"/>
      <c r="C9" s="28">
        <v>9454</v>
      </c>
    </row>
    <row r="10" spans="1:8" x14ac:dyDescent="0.25">
      <c r="A10" s="46" t="s">
        <v>8</v>
      </c>
      <c r="B10" s="47"/>
      <c r="C10" s="1" t="s">
        <v>52</v>
      </c>
    </row>
    <row r="12" spans="1:8" ht="18" x14ac:dyDescent="0.35">
      <c r="A12" s="23" t="s">
        <v>2</v>
      </c>
      <c r="B12" s="23" t="s">
        <v>3</v>
      </c>
      <c r="C12" s="26" t="s">
        <v>23</v>
      </c>
      <c r="D12" s="24" t="s">
        <v>4</v>
      </c>
    </row>
    <row r="13" spans="1:8" x14ac:dyDescent="0.25">
      <c r="A13" s="22">
        <v>1</v>
      </c>
      <c r="B13" s="22" t="s">
        <v>32</v>
      </c>
      <c r="C13" s="27">
        <v>123</v>
      </c>
      <c r="D13" s="25">
        <f>ROUND(MIN(10*$C$7,(2+(C13/100))*$C$7),2)</f>
        <v>9443.9699999999993</v>
      </c>
    </row>
    <row r="14" spans="1:8" x14ac:dyDescent="0.25">
      <c r="A14" s="1">
        <v>2</v>
      </c>
      <c r="B14" s="1" t="s">
        <v>33</v>
      </c>
      <c r="C14" s="28">
        <v>437</v>
      </c>
      <c r="D14" s="25">
        <f t="shared" ref="D14:D32" si="0">ROUND(MIN(10*$C$7,(2+(C14/100))*$C$7),2)</f>
        <v>18624.8</v>
      </c>
    </row>
    <row r="15" spans="1:8" x14ac:dyDescent="0.25">
      <c r="A15" s="1">
        <v>3</v>
      </c>
      <c r="B15" s="1" t="s">
        <v>34</v>
      </c>
      <c r="C15" s="28">
        <v>72</v>
      </c>
      <c r="D15" s="25">
        <f t="shared" si="0"/>
        <v>7952.82</v>
      </c>
    </row>
    <row r="16" spans="1:8" x14ac:dyDescent="0.25">
      <c r="A16" s="1">
        <v>4</v>
      </c>
      <c r="B16" s="1" t="s">
        <v>35</v>
      </c>
      <c r="C16" s="28">
        <v>151</v>
      </c>
      <c r="D16" s="25">
        <f t="shared" si="0"/>
        <v>10262.64</v>
      </c>
    </row>
    <row r="17" spans="1:4" x14ac:dyDescent="0.25">
      <c r="A17" s="1">
        <v>5</v>
      </c>
      <c r="B17" s="1" t="s">
        <v>36</v>
      </c>
      <c r="C17" s="28">
        <v>106</v>
      </c>
      <c r="D17" s="25">
        <f t="shared" si="0"/>
        <v>8946.92</v>
      </c>
    </row>
    <row r="18" spans="1:4" x14ac:dyDescent="0.25">
      <c r="A18" s="1">
        <v>6</v>
      </c>
      <c r="B18" s="1" t="s">
        <v>37</v>
      </c>
      <c r="C18" s="28">
        <v>476</v>
      </c>
      <c r="D18" s="25">
        <f t="shared" si="0"/>
        <v>19765.09</v>
      </c>
    </row>
    <row r="19" spans="1:4" x14ac:dyDescent="0.25">
      <c r="A19" s="1">
        <v>7</v>
      </c>
      <c r="B19" s="1" t="s">
        <v>38</v>
      </c>
      <c r="C19" s="28">
        <v>207</v>
      </c>
      <c r="D19" s="25">
        <f t="shared" si="0"/>
        <v>11899.99</v>
      </c>
    </row>
    <row r="20" spans="1:4" x14ac:dyDescent="0.25">
      <c r="A20" s="1">
        <v>8</v>
      </c>
      <c r="B20" s="1" t="s">
        <v>39</v>
      </c>
      <c r="C20" s="28">
        <v>394</v>
      </c>
      <c r="D20" s="25">
        <f t="shared" si="0"/>
        <v>17367.55</v>
      </c>
    </row>
    <row r="21" spans="1:4" x14ac:dyDescent="0.25">
      <c r="A21" s="1">
        <v>9</v>
      </c>
      <c r="B21" s="1" t="s">
        <v>40</v>
      </c>
      <c r="C21" s="28">
        <v>306</v>
      </c>
      <c r="D21" s="25">
        <f t="shared" si="0"/>
        <v>14794.58</v>
      </c>
    </row>
    <row r="22" spans="1:4" x14ac:dyDescent="0.25">
      <c r="A22" s="1">
        <v>10</v>
      </c>
      <c r="B22" s="1" t="s">
        <v>41</v>
      </c>
      <c r="C22" s="28">
        <v>46</v>
      </c>
      <c r="D22" s="25">
        <f t="shared" si="0"/>
        <v>7192.62</v>
      </c>
    </row>
    <row r="23" spans="1:4" x14ac:dyDescent="0.25">
      <c r="A23" s="1">
        <v>11</v>
      </c>
      <c r="B23" s="1" t="s">
        <v>42</v>
      </c>
      <c r="C23" s="28">
        <v>90</v>
      </c>
      <c r="D23" s="25">
        <f t="shared" si="0"/>
        <v>8479.11</v>
      </c>
    </row>
    <row r="24" spans="1:4" x14ac:dyDescent="0.25">
      <c r="A24" s="1">
        <v>12</v>
      </c>
      <c r="B24" s="1" t="s">
        <v>43</v>
      </c>
      <c r="C24" s="28">
        <v>54</v>
      </c>
      <c r="D24" s="25">
        <f t="shared" si="0"/>
        <v>7426.53</v>
      </c>
    </row>
    <row r="25" spans="1:4" x14ac:dyDescent="0.25">
      <c r="A25" s="1">
        <v>13</v>
      </c>
      <c r="B25" s="1" t="s">
        <v>44</v>
      </c>
      <c r="C25" s="28">
        <v>422</v>
      </c>
      <c r="D25" s="25">
        <f t="shared" si="0"/>
        <v>18186.22</v>
      </c>
    </row>
    <row r="26" spans="1:4" x14ac:dyDescent="0.25">
      <c r="A26" s="1">
        <v>14</v>
      </c>
      <c r="B26" s="1" t="s">
        <v>45</v>
      </c>
      <c r="C26" s="28">
        <v>80</v>
      </c>
      <c r="D26" s="25">
        <f t="shared" si="0"/>
        <v>8186.72</v>
      </c>
    </row>
    <row r="27" spans="1:4" x14ac:dyDescent="0.25">
      <c r="A27" s="1">
        <v>15</v>
      </c>
      <c r="B27" s="1" t="s">
        <v>46</v>
      </c>
      <c r="C27" s="28">
        <v>320</v>
      </c>
      <c r="D27" s="25">
        <f t="shared" si="0"/>
        <v>15203.92</v>
      </c>
    </row>
    <row r="28" spans="1:4" x14ac:dyDescent="0.25">
      <c r="A28" s="1">
        <v>16</v>
      </c>
      <c r="B28" s="1" t="s">
        <v>47</v>
      </c>
      <c r="C28" s="28">
        <v>397</v>
      </c>
      <c r="D28" s="25">
        <f t="shared" si="0"/>
        <v>17455.27</v>
      </c>
    </row>
    <row r="29" spans="1:4" x14ac:dyDescent="0.25">
      <c r="A29" s="1">
        <v>17</v>
      </c>
      <c r="B29" s="1" t="s">
        <v>48</v>
      </c>
      <c r="C29" s="28">
        <v>87</v>
      </c>
      <c r="D29" s="25">
        <f t="shared" si="0"/>
        <v>8391.39</v>
      </c>
    </row>
    <row r="30" spans="1:4" x14ac:dyDescent="0.25">
      <c r="A30" s="1">
        <v>18</v>
      </c>
      <c r="B30" s="1" t="s">
        <v>49</v>
      </c>
      <c r="C30" s="28">
        <v>87</v>
      </c>
      <c r="D30" s="25">
        <f t="shared" si="0"/>
        <v>8391.39</v>
      </c>
    </row>
    <row r="31" spans="1:4" x14ac:dyDescent="0.25">
      <c r="A31" s="1">
        <v>19</v>
      </c>
      <c r="B31" s="1" t="s">
        <v>50</v>
      </c>
      <c r="C31" s="28">
        <v>263</v>
      </c>
      <c r="D31" s="25">
        <f t="shared" si="0"/>
        <v>13537.33</v>
      </c>
    </row>
    <row r="32" spans="1:4" x14ac:dyDescent="0.25">
      <c r="A32" s="1">
        <v>20</v>
      </c>
      <c r="B32" s="1" t="s">
        <v>51</v>
      </c>
      <c r="C32" s="28">
        <v>133</v>
      </c>
      <c r="D32" s="25">
        <f t="shared" si="0"/>
        <v>9736.35</v>
      </c>
    </row>
    <row r="33" spans="1:9" x14ac:dyDescent="0.25">
      <c r="A33" s="9" t="s">
        <v>9</v>
      </c>
      <c r="B33" s="2">
        <v>20</v>
      </c>
      <c r="C33" s="29">
        <f>SUM(C13:C32)</f>
        <v>4251</v>
      </c>
      <c r="D33" s="25">
        <f>SUM(D13:D32)</f>
        <v>241245.21000000002</v>
      </c>
    </row>
    <row r="36" spans="1:9" x14ac:dyDescent="0.25">
      <c r="A36" s="3"/>
      <c r="B36" s="3"/>
      <c r="C36" s="3"/>
      <c r="D36" s="3"/>
      <c r="E36" s="3"/>
      <c r="F36" s="3"/>
      <c r="G36" s="3"/>
      <c r="H36" s="3"/>
    </row>
    <row r="37" spans="1:9" ht="15.75" thickBot="1" x14ac:dyDescent="0.3">
      <c r="B37" s="19" t="s">
        <v>5</v>
      </c>
      <c r="C37" s="3"/>
      <c r="D37" s="3"/>
      <c r="E37" s="3"/>
      <c r="F37" s="3"/>
      <c r="G37" s="18"/>
      <c r="H37" s="3"/>
      <c r="I37" s="3"/>
    </row>
    <row r="38" spans="1:9" ht="61.5" x14ac:dyDescent="0.35">
      <c r="B38" s="21" t="s">
        <v>1</v>
      </c>
      <c r="C38" s="12" t="s">
        <v>6</v>
      </c>
      <c r="D38" s="12" t="s">
        <v>0</v>
      </c>
      <c r="E38" s="13" t="s">
        <v>14</v>
      </c>
      <c r="F38" s="13" t="s">
        <v>18</v>
      </c>
      <c r="G38" s="13" t="s">
        <v>17</v>
      </c>
      <c r="H38" s="12" t="s">
        <v>24</v>
      </c>
      <c r="I38" s="14" t="s">
        <v>7</v>
      </c>
    </row>
    <row r="39" spans="1:9" ht="15.75" thickBot="1" x14ac:dyDescent="0.3">
      <c r="B39" s="10" t="str">
        <f>C4</f>
        <v>Nowogród Bobrzański</v>
      </c>
      <c r="C39" s="11" t="str">
        <f>RIGHT(C5,1)</f>
        <v>8</v>
      </c>
      <c r="D39" s="35" t="str">
        <f>C5</f>
        <v>08</v>
      </c>
      <c r="E39" s="11">
        <f>B33</f>
        <v>20</v>
      </c>
      <c r="F39" s="32">
        <f>C33</f>
        <v>4251</v>
      </c>
      <c r="G39" s="32">
        <f>C9</f>
        <v>9454</v>
      </c>
      <c r="H39" s="30">
        <f>C7</f>
        <v>2923.83</v>
      </c>
      <c r="I39" s="31">
        <f>D33</f>
        <v>241245.21000000002</v>
      </c>
    </row>
    <row r="42" spans="1:9" x14ac:dyDescent="0.25">
      <c r="B42" s="4" t="s">
        <v>13</v>
      </c>
      <c r="C42" s="4" t="s">
        <v>53</v>
      </c>
      <c r="D42" s="4" t="s">
        <v>13</v>
      </c>
    </row>
    <row r="43" spans="1:9" x14ac:dyDescent="0.25">
      <c r="B43" s="7" t="s">
        <v>10</v>
      </c>
      <c r="C43" s="7" t="s">
        <v>11</v>
      </c>
      <c r="D43" s="8" t="s">
        <v>12</v>
      </c>
    </row>
    <row r="44" spans="1:9" x14ac:dyDescent="0.25">
      <c r="C44" s="4"/>
      <c r="D44" s="4"/>
    </row>
    <row r="45" spans="1:9" x14ac:dyDescent="0.25">
      <c r="C45" s="4"/>
      <c r="D45" s="4"/>
    </row>
    <row r="46" spans="1:9" x14ac:dyDescent="0.25">
      <c r="B46" s="4" t="s">
        <v>54</v>
      </c>
    </row>
    <row r="47" spans="1:9" ht="54" customHeight="1" x14ac:dyDescent="0.25">
      <c r="B47" s="20" t="s">
        <v>20</v>
      </c>
    </row>
    <row r="48" spans="1:9" ht="14.25" customHeight="1" x14ac:dyDescent="0.25">
      <c r="B48" s="20"/>
    </row>
    <row r="49" spans="1:4" ht="49.5" customHeight="1" x14ac:dyDescent="0.25">
      <c r="A49" s="37" t="s">
        <v>25</v>
      </c>
      <c r="B49" s="38"/>
      <c r="C49" s="38"/>
      <c r="D49" s="39"/>
    </row>
    <row r="50" spans="1:4" ht="30.75" customHeight="1" x14ac:dyDescent="0.25">
      <c r="A50" s="49" t="s">
        <v>26</v>
      </c>
      <c r="B50" s="50"/>
      <c r="C50" s="50"/>
      <c r="D50" s="51"/>
    </row>
    <row r="51" spans="1:4" s="17" customFormat="1" ht="38.25" customHeight="1" x14ac:dyDescent="0.25">
      <c r="A51" s="43" t="s">
        <v>27</v>
      </c>
      <c r="B51" s="44"/>
      <c r="C51" s="44"/>
      <c r="D51" s="45"/>
    </row>
    <row r="52" spans="1:4" s="16" customFormat="1" ht="47.25" customHeight="1" x14ac:dyDescent="0.25">
      <c r="A52" s="40" t="s">
        <v>29</v>
      </c>
      <c r="B52" s="41"/>
      <c r="C52" s="41"/>
      <c r="D52" s="42"/>
    </row>
    <row r="53" spans="1:4" s="15" customFormat="1" ht="48.75" customHeight="1" x14ac:dyDescent="0.25">
      <c r="A53" s="43" t="s">
        <v>28</v>
      </c>
      <c r="B53" s="44"/>
      <c r="C53" s="44"/>
      <c r="D53" s="45"/>
    </row>
  </sheetData>
  <mergeCells count="13">
    <mergeCell ref="A2:D2"/>
    <mergeCell ref="A49:D49"/>
    <mergeCell ref="A52:D52"/>
    <mergeCell ref="A51:D51"/>
    <mergeCell ref="A53:D53"/>
    <mergeCell ref="A4:B4"/>
    <mergeCell ref="A5:B5"/>
    <mergeCell ref="A6:B6"/>
    <mergeCell ref="A7:B7"/>
    <mergeCell ref="A8:B8"/>
    <mergeCell ref="A9:B9"/>
    <mergeCell ref="A10:B10"/>
    <mergeCell ref="A50:D50"/>
  </mergeCells>
  <phoneticPr fontId="9" type="noConversion"/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2016-07-22T11:37:00Z</dcterms:modified>
</cp:coreProperties>
</file>