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1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<sst xmlns="http://schemas.openxmlformats.org/spreadsheetml/2006/main" count="613" uniqueCount="277">
  <si>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</si>
  <si>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</si>
  <si>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</si>
  <si>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</si>
  <si>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</si>
  <si>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</si>
  <si>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</si>
  <si>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</si>
  <si>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</si>
  <si>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</si>
  <si>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</si>
  <si>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</si>
  <si>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</si>
  <si>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</si>
  <si>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</si>
  <si>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</si>
  <si>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</si>
  <si>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</si>
  <si>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</si>
  <si>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</si>
  <si>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</si>
  <si>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</si>
  <si>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</si>
  <si>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</si>
  <si>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</si>
  <si>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</si>
  <si>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</si>
  <si>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</si>
  <si>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</si>
  <si>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</si>
  <si>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</si>
  <si>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</si>
  <si>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</si>
  <si>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</si>
  <si>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</si>
  <si>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</si>
  <si>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</si>
  <si>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</si>
  <si>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</si>
  <si>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</si>
  <si>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</si>
  <si>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</si>
  <si>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</si>
  <si>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</si>
  <si>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</si>
  <si>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</si>
  <si>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</si>
  <si>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</si>
  <si>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</si>
  <si>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</si>
  <si>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</si>
  <si>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</si>
  <si>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</si>
  <si>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</si>
  <si>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</si>
  <si>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</si>
  <si>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</si>
  <si>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</si>
  <si>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</si>
  <si>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</si>
  <si>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</si>
  <si>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</si>
  <si>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</si>
  <si>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</si>
  <si>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budżetu gminy na 2007 r.</t>
  </si>
  <si>
    <t>Dochody i wydatki związane z realizacją zadań z zakresu administracji rządowej i innych zadań zleconych odrębnymi ustawami w 2007 r.</t>
  </si>
  <si>
    <t>2009 r.</t>
  </si>
  <si>
    <t>Plan przychodów i wydatków zakładów budżetowych, gospodarstw pomocniczych</t>
  </si>
  <si>
    <t>Lp.</t>
  </si>
  <si>
    <t>Plan
2007 r.</t>
  </si>
  <si>
    <t>Wydatki jednostek pomocniczych w 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</si>
  <si>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</si>
  <si>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</si>
  <si>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</si>
  <si>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</si>
  <si>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</si>
  <si>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</si>
  <si>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</si>
  <si>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</si>
  <si>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</si>
  <si>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</si>
  <si>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</si>
  <si>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</si>
  <si>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</si>
  <si>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</si>
  <si>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</si>
  <si>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</si>
  <si>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</si>
  <si>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</si>
  <si>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</si>
  <si>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</si>
  <si>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</si>
  <si>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</si>
  <si>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</si>
  <si>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Wydatki budżetu gminy na  2007 r.</t>
  </si>
  <si>
    <t>* Wybrać odpowiednie oznaczenie źródła finansowania:</t>
  </si>
  <si>
    <t>2007 r.</t>
  </si>
  <si>
    <t>Przychody i rozchody budżetu w 2007 r.</t>
  </si>
  <si>
    <t>Przychody*</t>
  </si>
  <si>
    <t>Nazwa jednostki
 otrzymującej dotację</t>
  </si>
  <si>
    <t>Zakres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</si>
  <si>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</si>
  <si>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</si>
  <si>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</si>
  <si>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</si>
  <si>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</si>
  <si>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</si>
  <si>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</si>
  <si>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</si>
  <si>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</si>
  <si>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</si>
  <si>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</si>
  <si>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</si>
  <si>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</si>
  <si>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</si>
  <si>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</si>
  <si>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</si>
  <si>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</si>
  <si>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</si>
  <si>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</si>
  <si>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</si>
  <si>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</si>
  <si>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</si>
  <si>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</si>
  <si>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</si>
  <si>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</si>
  <si>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</si>
  <si>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</si>
  <si>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</si>
  <si>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</si>
  <si>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</si>
  <si>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</si>
  <si>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</si>
  <si>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</si>
  <si>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</si>
  <si>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</si>
  <si>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</si>
  <si>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</si>
  <si>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</si>
  <si>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</si>
  <si>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</si>
  <si>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</si>
  <si>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</si>
  <si>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</si>
  <si>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</si>
  <si>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</si>
  <si>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</si>
  <si>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</si>
  <si>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</si>
  <si>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</si>
  <si>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</si>
  <si>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</si>
  <si>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</si>
  <si>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</si>
  <si>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</si>
  <si>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</si>
  <si>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</si>
  <si>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</si>
  <si>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</si>
  <si>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</si>
  <si>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</si>
  <si>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</si>
  <si>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</si>
  <si>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</si>
  <si>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</si>
  <si>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</si>
  <si>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</si>
  <si>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</si>
  <si>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</si>
  <si>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</si>
  <si>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</si>
  <si>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</si>
  <si>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</si>
  <si>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</si>
  <si>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</si>
  <si>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</si>
  <si>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</si>
  <si>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</si>
  <si>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</si>
  <si>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</si>
  <si>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</si>
  <si>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tego: 2007 r.</t>
  </si>
  <si>
    <t>2010 r.***</t>
  </si>
  <si>
    <t>*** rok 2010 do wykorzystania fakultatywnego</t>
  </si>
  <si>
    <t xml:space="preserve">§ 944 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</si>
  <si>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</si>
  <si>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</si>
  <si>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</si>
  <si>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</si>
  <si>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</si>
  <si>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</si>
  <si>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</si>
  <si>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</si>
  <si>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</si>
  <si>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</si>
  <si>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</si>
  <si>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</si>
  <si>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</si>
  <si>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</si>
  <si>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</si>
  <si>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</si>
  <si>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</si>
  <si>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</si>
  <si>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</si>
  <si>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</si>
  <si>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</si>
  <si>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</si>
  <si>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</si>
  <si>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</si>
  <si>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</si>
  <si>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</si>
  <si>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</si>
  <si>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</si>
  <si>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</si>
  <si>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</si>
  <si>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</si>
  <si>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</si>
  <si>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</si>
  <si>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</si>
  <si>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</si>
  <si>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</si>
  <si>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</si>
  <si>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</si>
  <si>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</si>
  <si>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</si>
  <si>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</si>
  <si>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</si>
  <si>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</si>
  <si>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</si>
  <si>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</si>
  <si>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</si>
  <si>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</si>
  <si>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</si>
  <si>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</si>
  <si>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</si>
  <si>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</si>
  <si>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</si>
  <si>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</si>
  <si>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</si>
  <si>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Plan
na 2007 r.
(6+12)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</si>
  <si>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</si>
  <si>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</si>
  <si>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</si>
  <si>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</si>
  <si>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</si>
  <si>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Plan przychodów i wydatków Gminnego* Funduszu</t>
  </si>
  <si>
    <t>(* w przypadku przejęcia zadania na podstawie porozumienia z powiatem)</t>
  </si>
  <si>
    <t>Dochody i wydatki związane z realizacją zadań wykonywanych na podstawie porozumień (umów) między jednostkami samorządu terytorialnego w 2007 r.</t>
  </si>
  <si>
    <t>Dochody i wydatki związane z realizacją zadań z zakresu administracji rządowej wykonywanych na podstawie porozumień z organami administracji rządowej w 2007 r.</t>
  </si>
  <si>
    <t>§ 2510</t>
  </si>
  <si>
    <t>§ 2650</t>
  </si>
  <si>
    <t>Miejsko-Gminne Przedszkole Samorządowe w Nowogrodzie Bobrzańskim</t>
  </si>
  <si>
    <t>Miejsko-Gminny Ośrodek Kultury, Sportu i Rekreacji w Nowogrodzie Bobrzańskim</t>
  </si>
  <si>
    <t>Upowszechnianie kultury i tradycji</t>
  </si>
  <si>
    <t>Ochrona i konserwacja zabytków</t>
  </si>
  <si>
    <t>Upowszechnianie kultury fizycznej i sportu</t>
  </si>
  <si>
    <t>Miejsko-Gminny Zakład Gospodarki Komunalnej i Mieszkaniowej w Nowogrodzie Bobrzańskim</t>
  </si>
  <si>
    <t>utrzymanie czystości wydzielonych obszarów miasta</t>
  </si>
  <si>
    <t>utrzymanie terenów zielonych w mieście</t>
  </si>
  <si>
    <t>selektywna zbiórka odpadów komunalnych</t>
  </si>
  <si>
    <t>Prowadzenie placówek opiekuńczo-wychowawczych wsparcia dziennego</t>
  </si>
  <si>
    <t>Miejsko Gminna Biblioteka Publiczna w Nowogrodzie Bobrzańskim</t>
  </si>
  <si>
    <t>-</t>
  </si>
  <si>
    <t xml:space="preserve">Załącznik Nr 10    </t>
  </si>
  <si>
    <t>Załącznik Nr 11</t>
  </si>
  <si>
    <t>Załącznik Nr 12</t>
  </si>
  <si>
    <t xml:space="preserve">Załącznik Nr 15    </t>
  </si>
  <si>
    <t>do uchwały Nr ......................Rady Miejskiej</t>
  </si>
  <si>
    <t>w   Nowogrodzie Bobrzańskim</t>
  </si>
  <si>
    <t>z dnia .......</t>
  </si>
  <si>
    <t>.................</t>
  </si>
  <si>
    <t>Opieka nad osobami uzależnionymi alkoholowo</t>
  </si>
  <si>
    <t>Wykonanie</t>
  </si>
  <si>
    <t>Wykonanie dotacji przedmiotowych  za I półrocze  2007 r.</t>
  </si>
  <si>
    <t>Wykonanie dotacji podmiotowych za I półrocze 2007 r.</t>
  </si>
  <si>
    <t>%</t>
  </si>
  <si>
    <t>Wykonanie dotacji celowych na zadania własne gminy realizowane przez podmioty należące
i nienależące do sektora finansów publicznych za I półrocze  2007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</si>
</sst>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0.0%"/>
  </numFmts>
  <fonts count="28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6" fillId="0" borderId="0" xfId="0" applyFont="1" applyAlignment="1">
      <alignment horizontal="left" vertical="center" wrapText="1"/>
    </xf>
    <xf numFmtId="0" fontId="13" fillId="0" borderId="0" xfId="18" applyFont="1">
      <alignment/>
      <protection/>
    </xf>
    <xf numFmtId="0" fontId="14" fillId="0" borderId="1" xfId="18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0" fillId="0" borderId="3" xfId="0" applyBorder="1" applyAlignment="1">
      <alignment/>
    </xf>
    <xf numFmtId="0" fontId="0" fillId="0" borderId="3" xfId="0" applyBorder="1" applyAlignment="1">
      <alignment vertical="center"/>
    </xf>
    <xf numFmtId="0" fontId="0" fillId="0" borderId="4" xfId="0" applyBorder="1" applyAlignment="1">
      <alignment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7" xfId="0" applyFont="1" applyBorder="1" applyAlignment="1">
      <alignment horizontal="right" vertical="top" wrapText="1"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8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2" xfId="18" applyFont="1" applyBorder="1" applyAlignment="1">
      <alignment horizontal="center"/>
      <protection/>
    </xf>
    <xf numFmtId="0" fontId="13" fillId="0" borderId="3" xfId="18" applyFont="1" applyBorder="1">
      <alignment/>
      <protection/>
    </xf>
    <xf numFmtId="0" fontId="13" fillId="0" borderId="3" xfId="18" applyFont="1" applyBorder="1" applyAlignment="1">
      <alignment horizontal="center"/>
      <protection/>
    </xf>
    <xf numFmtId="0" fontId="12" fillId="0" borderId="3" xfId="18" applyFont="1" applyBorder="1" applyAlignment="1">
      <alignment horizontal="center"/>
      <protection/>
    </xf>
    <xf numFmtId="0" fontId="13" fillId="0" borderId="4" xfId="18" applyFont="1" applyBorder="1" applyAlignment="1">
      <alignment horizontal="center"/>
      <protection/>
    </xf>
    <xf numFmtId="0" fontId="13" fillId="0" borderId="4" xfId="18" applyFont="1" applyBorder="1">
      <alignment/>
      <protection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wrapText="1" indent="1"/>
    </xf>
    <xf numFmtId="0" fontId="19" fillId="0" borderId="1" xfId="0" applyFont="1" applyBorder="1" applyAlignment="1">
      <alignment wrapText="1"/>
    </xf>
    <xf numFmtId="0" fontId="16" fillId="0" borderId="1" xfId="0" applyFont="1" applyBorder="1" applyAlignment="1">
      <alignment horizontal="left" wrapText="1" indent="1"/>
    </xf>
    <xf numFmtId="0" fontId="16" fillId="0" borderId="1" xfId="0" applyFont="1" applyBorder="1" applyAlignment="1">
      <alignment horizontal="left" wrapText="1" indent="8"/>
    </xf>
    <xf numFmtId="0" fontId="16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9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2" fillId="0" borderId="2" xfId="18" applyFont="1" applyBorder="1">
      <alignment/>
      <protection/>
    </xf>
    <xf numFmtId="0" fontId="12" fillId="0" borderId="0" xfId="18" applyFont="1">
      <alignment/>
      <protection/>
    </xf>
    <xf numFmtId="0" fontId="12" fillId="0" borderId="3" xfId="18" applyFont="1" applyBorder="1">
      <alignment/>
      <protection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18" applyFont="1">
      <alignment/>
      <protection/>
    </xf>
    <xf numFmtId="0" fontId="13" fillId="0" borderId="3" xfId="18" applyFont="1" applyBorder="1" applyAlignment="1">
      <alignment/>
      <protection/>
    </xf>
    <xf numFmtId="0" fontId="0" fillId="0" borderId="2" xfId="0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1" xfId="0" applyFont="1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/>
    </xf>
    <xf numFmtId="3" fontId="16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top" wrapText="1"/>
    </xf>
    <xf numFmtId="3" fontId="19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/>
    </xf>
    <xf numFmtId="3" fontId="19" fillId="0" borderId="1" xfId="0" applyNumberFormat="1" applyFont="1" applyBorder="1" applyAlignment="1">
      <alignment horizontal="center" wrapText="1"/>
    </xf>
    <xf numFmtId="3" fontId="16" fillId="0" borderId="1" xfId="0" applyNumberFormat="1" applyFont="1" applyBorder="1" applyAlignment="1">
      <alignment horizontal="center" wrapText="1"/>
    </xf>
    <xf numFmtId="3" fontId="19" fillId="0" borderId="1" xfId="0" applyNumberFormat="1" applyFont="1" applyBorder="1" applyAlignment="1">
      <alignment horizontal="center"/>
    </xf>
    <xf numFmtId="170" fontId="16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/>
    </xf>
    <xf numFmtId="3" fontId="0" fillId="0" borderId="1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9" fillId="0" borderId="0" xfId="18" applyFont="1" applyAlignment="1">
      <alignment horizontal="center"/>
      <protection/>
    </xf>
    <xf numFmtId="0" fontId="12" fillId="0" borderId="12" xfId="18" applyFont="1" applyBorder="1" applyAlignment="1">
      <alignment horizontal="center"/>
      <protection/>
    </xf>
    <xf numFmtId="0" fontId="12" fillId="0" borderId="13" xfId="18" applyFont="1" applyBorder="1" applyAlignment="1">
      <alignment horizontal="center"/>
      <protection/>
    </xf>
    <xf numFmtId="0" fontId="19" fillId="2" borderId="1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right" vertical="top"/>
    </xf>
    <xf numFmtId="4" fontId="5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13" fillId="0" borderId="15" xfId="18" applyFont="1" applyBorder="1" applyAlignment="1">
      <alignment horizontal="center"/>
      <protection/>
    </xf>
    <xf numFmtId="0" fontId="13" fillId="0" borderId="16" xfId="18" applyFont="1" applyBorder="1" applyAlignment="1">
      <alignment horizontal="center"/>
      <protection/>
    </xf>
    <xf numFmtId="0" fontId="13" fillId="0" borderId="17" xfId="18" applyFont="1" applyBorder="1" applyAlignment="1">
      <alignment horizontal="center"/>
      <protection/>
    </xf>
    <xf numFmtId="0" fontId="12" fillId="0" borderId="15" xfId="18" applyFont="1" applyBorder="1" applyAlignment="1">
      <alignment horizontal="center"/>
      <protection/>
    </xf>
    <xf numFmtId="0" fontId="12" fillId="0" borderId="17" xfId="18" applyFont="1" applyBorder="1" applyAlignment="1">
      <alignment horizontal="center"/>
      <protection/>
    </xf>
    <xf numFmtId="0" fontId="13" fillId="0" borderId="18" xfId="18" applyFont="1" applyBorder="1" applyAlignment="1">
      <alignment horizontal="center"/>
      <protection/>
    </xf>
    <xf numFmtId="0" fontId="13" fillId="0" borderId="19" xfId="18" applyFont="1" applyBorder="1" applyAlignment="1">
      <alignment horizontal="center"/>
      <protection/>
    </xf>
    <xf numFmtId="0" fontId="13" fillId="0" borderId="20" xfId="18" applyFont="1" applyBorder="1" applyAlignment="1">
      <alignment horizontal="center"/>
      <protection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21" xfId="18" applyFont="1" applyBorder="1" applyAlignment="1">
      <alignment horizontal="center"/>
      <protection/>
    </xf>
    <xf numFmtId="0" fontId="12" fillId="0" borderId="22" xfId="18" applyFont="1" applyBorder="1" applyAlignment="1">
      <alignment horizontal="center"/>
      <protection/>
    </xf>
    <xf numFmtId="0" fontId="12" fillId="2" borderId="1" xfId="18" applyFont="1" applyFill="1" applyBorder="1" applyAlignment="1">
      <alignment horizontal="center" vertical="center"/>
      <protection/>
    </xf>
    <xf numFmtId="0" fontId="12" fillId="0" borderId="1" xfId="18" applyFont="1" applyBorder="1" applyAlignment="1">
      <alignment horizontal="center"/>
      <protection/>
    </xf>
    <xf numFmtId="0" fontId="24" fillId="0" borderId="0" xfId="18" applyFont="1" applyAlignment="1">
      <alignment horizontal="left"/>
      <protection/>
    </xf>
    <xf numFmtId="0" fontId="13" fillId="0" borderId="3" xfId="18" applyFont="1" applyBorder="1" applyAlignment="1">
      <alignment horizontal="center" vertical="center"/>
      <protection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8" fillId="0" borderId="23" xfId="0" applyFont="1" applyBorder="1" applyAlignment="1">
      <alignment horizontal="right" vertical="center"/>
    </xf>
    <xf numFmtId="0" fontId="0" fillId="0" borderId="23" xfId="0" applyBorder="1" applyAlignment="1">
      <alignment/>
    </xf>
    <xf numFmtId="0" fontId="0" fillId="0" borderId="0" xfId="0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4" fontId="0" fillId="0" borderId="0" xfId="0" applyNumberFormat="1" applyAlignment="1">
      <alignment horizontal="right"/>
    </xf>
    <xf numFmtId="0" fontId="10" fillId="0" borderId="0" xfId="0" applyFont="1" applyAlignment="1">
      <alignment horizontal="right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6" fillId="0" borderId="10" xfId="0" applyFont="1" applyBorder="1" applyAlignment="1">
      <alignment horizontal="right" vertical="top" wrapText="1"/>
    </xf>
    <xf numFmtId="0" fontId="16" fillId="0" borderId="11" xfId="0" applyFont="1" applyBorder="1" applyAlignment="1">
      <alignment horizontal="right" vertical="top" wrapText="1"/>
    </xf>
    <xf numFmtId="0" fontId="16" fillId="0" borderId="8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4">
      <selection activeCell="A17" sqref="A17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161" t="s">
        <v>64</v>
      </c>
      <c r="C1" s="161"/>
      <c r="D1" s="161"/>
      <c r="E1" s="161"/>
    </row>
    <row r="2" spans="2:4" ht="18">
      <c r="B2" s="3"/>
      <c r="C2" s="3"/>
      <c r="D2" s="3"/>
    </row>
    <row r="3" ht="12.75">
      <c r="E3" s="19" t="s">
        <v>61</v>
      </c>
    </row>
    <row r="4" spans="1:5" s="68" customFormat="1" ht="15" customHeight="1">
      <c r="A4" s="162" t="s">
        <v>2</v>
      </c>
      <c r="B4" s="162" t="s">
        <v>173</v>
      </c>
      <c r="C4" s="162" t="s">
        <v>4</v>
      </c>
      <c r="D4" s="162" t="s">
        <v>171</v>
      </c>
      <c r="E4" s="165" t="s">
        <v>69</v>
      </c>
    </row>
    <row r="5" spans="1:5" s="68" customFormat="1" ht="15" customHeight="1">
      <c r="A5" s="163"/>
      <c r="B5" s="163"/>
      <c r="C5" s="164"/>
      <c r="D5" s="164"/>
      <c r="E5" s="164"/>
    </row>
    <row r="6" spans="1:5" s="79" customFormat="1" ht="7.5" customHeight="1">
      <c r="A6" s="32">
        <v>1</v>
      </c>
      <c r="B6" s="32">
        <v>2</v>
      </c>
      <c r="C6" s="32">
        <v>3</v>
      </c>
      <c r="D6" s="32">
        <v>4</v>
      </c>
      <c r="E6" s="32">
        <v>5</v>
      </c>
    </row>
    <row r="7" spans="1:5" ht="19.5" customHeight="1">
      <c r="A7" s="26"/>
      <c r="B7" s="27"/>
      <c r="C7" s="27"/>
      <c r="D7" s="27"/>
      <c r="E7" s="27"/>
    </row>
    <row r="8" spans="1:5" ht="19.5" customHeight="1">
      <c r="A8" s="28"/>
      <c r="B8" s="29"/>
      <c r="C8" s="29"/>
      <c r="D8" s="29"/>
      <c r="E8" s="29"/>
    </row>
    <row r="9" spans="1:5" ht="19.5" customHeight="1">
      <c r="A9" s="77"/>
      <c r="B9" s="78"/>
      <c r="C9" s="78"/>
      <c r="D9" s="78"/>
      <c r="E9" s="78"/>
    </row>
    <row r="10" spans="1:5" ht="19.5" customHeight="1">
      <c r="A10" s="28"/>
      <c r="B10" s="29"/>
      <c r="C10" s="29"/>
      <c r="D10" s="29"/>
      <c r="E10" s="29"/>
    </row>
    <row r="11" spans="1:5" ht="19.5" customHeight="1">
      <c r="A11" s="77"/>
      <c r="B11" s="78"/>
      <c r="C11" s="78"/>
      <c r="D11" s="78"/>
      <c r="E11" s="78"/>
    </row>
    <row r="12" spans="1:5" ht="19.5" customHeight="1">
      <c r="A12" s="28"/>
      <c r="B12" s="29"/>
      <c r="C12" s="29"/>
      <c r="D12" s="29"/>
      <c r="E12" s="29"/>
    </row>
    <row r="13" spans="1:5" ht="19.5" customHeight="1">
      <c r="A13" s="30"/>
      <c r="B13" s="31"/>
      <c r="C13" s="31"/>
      <c r="D13" s="31"/>
      <c r="E13" s="31"/>
    </row>
    <row r="14" spans="1:5" s="98" customFormat="1" ht="19.5" customHeight="1">
      <c r="A14" s="158" t="s">
        <v>154</v>
      </c>
      <c r="B14" s="159"/>
      <c r="C14" s="159"/>
      <c r="D14" s="160"/>
      <c r="E14" s="99"/>
    </row>
    <row r="15" spans="2:5" ht="12.75">
      <c r="B15" s="2"/>
      <c r="C15" s="2"/>
      <c r="D15" s="2"/>
      <c r="E15" s="2"/>
    </row>
    <row r="16" spans="1:5" ht="12.75">
      <c r="A16" s="108" t="s">
        <v>237</v>
      </c>
      <c r="B16" s="2"/>
      <c r="C16" s="2"/>
      <c r="D16" s="2"/>
      <c r="E16" s="2"/>
    </row>
    <row r="17" spans="2:5" ht="12.75">
      <c r="B17" s="9"/>
      <c r="C17" s="2"/>
      <c r="D17" s="2"/>
      <c r="E17" s="2"/>
    </row>
    <row r="18" spans="2:5" ht="12.75">
      <c r="B18" s="2"/>
      <c r="C18" s="2"/>
      <c r="D18" s="2"/>
      <c r="E18" s="2"/>
    </row>
    <row r="19" spans="2:5" ht="12.75">
      <c r="B19" s="2"/>
      <c r="C19" s="2"/>
      <c r="D19" s="2"/>
      <c r="E19" s="2"/>
    </row>
    <row r="20" spans="2:5" ht="12.75">
      <c r="B20" s="2"/>
      <c r="C20" s="2"/>
      <c r="D20" s="2"/>
      <c r="E20" s="2"/>
    </row>
    <row r="21" spans="2:5" ht="12.75">
      <c r="B21" s="2"/>
      <c r="C21" s="2"/>
      <c r="D21" s="2"/>
      <c r="E21" s="2"/>
    </row>
    <row r="22" spans="2:5" ht="12.75">
      <c r="B22" s="2"/>
      <c r="C22" s="2"/>
      <c r="D22" s="2"/>
      <c r="E22" s="2"/>
    </row>
    <row r="23" spans="2:5" ht="12.75">
      <c r="B23" s="2"/>
      <c r="C23" s="2"/>
      <c r="D23" s="2"/>
      <c r="E23" s="2"/>
    </row>
    <row r="24" spans="2:5" ht="12.75">
      <c r="B24" s="2"/>
      <c r="C24" s="2"/>
      <c r="D24" s="2"/>
      <c r="E24" s="2"/>
    </row>
    <row r="25" spans="2:5" ht="12.75">
      <c r="B25" s="2"/>
      <c r="C25" s="2"/>
      <c r="D25" s="2"/>
      <c r="E25" s="2"/>
    </row>
    <row r="26" spans="2:5" ht="12.75">
      <c r="B26" s="2"/>
      <c r="C26" s="2"/>
      <c r="D26" s="2"/>
      <c r="E26" s="2"/>
    </row>
    <row r="27" spans="2:5" ht="12.75">
      <c r="B27" s="2"/>
      <c r="C27" s="2"/>
      <c r="D27" s="2"/>
      <c r="E27" s="2"/>
    </row>
    <row r="28" spans="2:5" ht="12.75">
      <c r="B28" s="2"/>
      <c r="C28" s="2"/>
      <c r="D28" s="2"/>
      <c r="E28" s="2"/>
    </row>
    <row r="29" spans="2:5" ht="12.75">
      <c r="B29" s="2"/>
      <c r="C29" s="2"/>
      <c r="D29" s="2"/>
      <c r="E29" s="2"/>
    </row>
    <row r="30" spans="2:5" ht="12.75">
      <c r="B30" s="2"/>
      <c r="C30" s="2"/>
      <c r="D30" s="2"/>
      <c r="E30" s="2"/>
    </row>
    <row r="31" spans="2:5" ht="12.75">
      <c r="B31" s="2"/>
      <c r="C31" s="2"/>
      <c r="D31" s="2"/>
      <c r="E31" s="2"/>
    </row>
    <row r="32" spans="2:5" ht="12.75">
      <c r="B32" s="2"/>
      <c r="C32" s="2"/>
      <c r="D32" s="2"/>
      <c r="E32" s="2"/>
    </row>
    <row r="33" spans="2:5" ht="12.75">
      <c r="B33" s="2"/>
      <c r="C33" s="2"/>
      <c r="D33" s="2"/>
      <c r="E33" s="2"/>
    </row>
    <row r="34" spans="2:5" ht="12.75">
      <c r="B34" s="2"/>
      <c r="C34" s="2"/>
      <c r="D34" s="2"/>
      <c r="E34" s="2"/>
    </row>
    <row r="35" spans="2:5" ht="12.75">
      <c r="B35" s="2"/>
      <c r="C35" s="2"/>
      <c r="D35" s="2"/>
      <c r="E35" s="2"/>
    </row>
    <row r="36" spans="2:5" ht="12.75">
      <c r="B36" s="2"/>
      <c r="C36" s="2"/>
      <c r="D36" s="2"/>
      <c r="E36" s="2"/>
    </row>
    <row r="37" spans="2:5" ht="12.75">
      <c r="B37" s="2"/>
      <c r="C37" s="2"/>
      <c r="D37" s="2"/>
      <c r="E37" s="2"/>
    </row>
    <row r="38" spans="2:5" ht="12.75">
      <c r="B38" s="2"/>
      <c r="C38" s="2"/>
      <c r="D38" s="2"/>
      <c r="E38" s="2"/>
    </row>
    <row r="39" spans="2:5" ht="12.75">
      <c r="B39" s="2"/>
      <c r="C39" s="2"/>
      <c r="D39" s="2"/>
      <c r="E39" s="2"/>
    </row>
    <row r="40" spans="2:5" ht="12.75">
      <c r="B40" s="2"/>
      <c r="C40" s="2"/>
      <c r="D40" s="2"/>
      <c r="E40" s="2"/>
    </row>
    <row r="41" spans="2:5" ht="12.75">
      <c r="B41" s="2"/>
      <c r="C41" s="2"/>
      <c r="D41" s="2"/>
      <c r="E41" s="2"/>
    </row>
    <row r="42" spans="2:5" ht="12.75">
      <c r="B42" s="2"/>
      <c r="C42" s="2"/>
      <c r="D42" s="2"/>
      <c r="E42" s="2"/>
    </row>
    <row r="43" spans="2:5" ht="12.75">
      <c r="B43" s="2"/>
      <c r="C43" s="2"/>
      <c r="D43" s="2"/>
      <c r="E43" s="2"/>
    </row>
    <row r="44" spans="2:5" ht="12.75">
      <c r="B44" s="2"/>
      <c r="C44" s="2"/>
      <c r="D44" s="2"/>
      <c r="E44" s="2"/>
    </row>
    <row r="45" spans="2:5" ht="12.75">
      <c r="B45" s="2"/>
      <c r="C45" s="2"/>
      <c r="D45" s="2"/>
      <c r="E45" s="2"/>
    </row>
    <row r="46" spans="2:5" ht="12.75">
      <c r="B46" s="2"/>
      <c r="C46" s="2"/>
      <c r="D46" s="2"/>
      <c r="E46" s="2"/>
    </row>
    <row r="47" spans="2:5" ht="12.75">
      <c r="B47" s="2"/>
      <c r="C47" s="2"/>
      <c r="D47" s="2"/>
      <c r="E47" s="2"/>
    </row>
    <row r="48" spans="2:5" ht="12.75">
      <c r="B48" s="2"/>
      <c r="C48" s="2"/>
      <c r="D48" s="2"/>
      <c r="E48" s="2"/>
    </row>
  </sheetData>
  <mergeCells count="7">
    <mergeCell ref="A14:D14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4">
      <selection activeCell="G8" sqref="G8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6" width="10.25390625" style="0" customWidth="1"/>
    <col min="7" max="7" width="8.75390625" style="0" customWidth="1"/>
    <col min="8" max="8" width="10.875" style="0" customWidth="1"/>
    <col min="9" max="9" width="9.75390625" style="0" customWidth="1"/>
    <col min="10" max="10" width="10.625" style="0" bestFit="1" customWidth="1"/>
    <col min="11" max="11" width="14.125" style="0" customWidth="1"/>
    <col min="12" max="12" width="13.625" style="0" customWidth="1"/>
  </cols>
  <sheetData>
    <row r="1" spans="1:11" ht="16.5">
      <c r="A1" s="194" t="s">
        <v>67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16.5">
      <c r="A2" s="194" t="s">
        <v>187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ht="6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L4" s="12" t="s">
        <v>44</v>
      </c>
    </row>
    <row r="5" spans="1:12" ht="15" customHeight="1">
      <c r="A5" s="141" t="s">
        <v>68</v>
      </c>
      <c r="B5" s="141" t="s">
        <v>0</v>
      </c>
      <c r="C5" s="139" t="s">
        <v>190</v>
      </c>
      <c r="D5" s="195" t="s">
        <v>98</v>
      </c>
      <c r="E5" s="196"/>
      <c r="F5" s="196"/>
      <c r="G5" s="196"/>
      <c r="H5" s="197"/>
      <c r="I5" s="139" t="s">
        <v>9</v>
      </c>
      <c r="J5" s="139"/>
      <c r="K5" s="139" t="s">
        <v>191</v>
      </c>
      <c r="L5" s="139" t="s">
        <v>197</v>
      </c>
    </row>
    <row r="6" spans="1:12" ht="15" customHeight="1">
      <c r="A6" s="141"/>
      <c r="B6" s="141"/>
      <c r="C6" s="139"/>
      <c r="D6" s="139" t="s">
        <v>7</v>
      </c>
      <c r="E6" s="188" t="s">
        <v>6</v>
      </c>
      <c r="F6" s="189"/>
      <c r="G6" s="189"/>
      <c r="H6" s="190"/>
      <c r="I6" s="139" t="s">
        <v>7</v>
      </c>
      <c r="J6" s="139" t="s">
        <v>74</v>
      </c>
      <c r="K6" s="139"/>
      <c r="L6" s="139"/>
    </row>
    <row r="7" spans="1:12" ht="18" customHeight="1">
      <c r="A7" s="141"/>
      <c r="B7" s="141"/>
      <c r="C7" s="139"/>
      <c r="D7" s="139"/>
      <c r="E7" s="198" t="s">
        <v>192</v>
      </c>
      <c r="F7" s="188" t="s">
        <v>6</v>
      </c>
      <c r="G7" s="191"/>
      <c r="H7" s="192"/>
      <c r="I7" s="139"/>
      <c r="J7" s="139"/>
      <c r="K7" s="139"/>
      <c r="L7" s="139"/>
    </row>
    <row r="8" spans="1:12" ht="42" customHeight="1">
      <c r="A8" s="141"/>
      <c r="B8" s="141"/>
      <c r="C8" s="139"/>
      <c r="D8" s="139"/>
      <c r="E8" s="199"/>
      <c r="F8" s="21" t="s">
        <v>249</v>
      </c>
      <c r="G8" s="112" t="s">
        <v>250</v>
      </c>
      <c r="H8" s="112" t="s">
        <v>189</v>
      </c>
      <c r="I8" s="139"/>
      <c r="J8" s="139"/>
      <c r="K8" s="139"/>
      <c r="L8" s="139"/>
    </row>
    <row r="9" spans="1:12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/>
      <c r="G9" s="23">
        <v>6</v>
      </c>
      <c r="H9" s="23">
        <v>7</v>
      </c>
      <c r="I9" s="23">
        <v>8</v>
      </c>
      <c r="J9" s="23">
        <v>9</v>
      </c>
      <c r="K9" s="23">
        <v>10</v>
      </c>
      <c r="L9" s="23">
        <v>11</v>
      </c>
    </row>
    <row r="10" spans="1:12" ht="19.5" customHeight="1">
      <c r="A10" s="45" t="s">
        <v>11</v>
      </c>
      <c r="B10" s="27" t="s">
        <v>12</v>
      </c>
      <c r="C10" s="27"/>
      <c r="D10" s="27"/>
      <c r="E10" s="27"/>
      <c r="F10" s="27"/>
      <c r="G10" s="27"/>
      <c r="H10" s="27"/>
      <c r="I10" s="27"/>
      <c r="J10" s="27"/>
      <c r="K10" s="27"/>
      <c r="L10" s="45" t="s">
        <v>52</v>
      </c>
    </row>
    <row r="11" spans="1:12" ht="19.5" customHeight="1">
      <c r="A11" s="46"/>
      <c r="B11" s="47" t="s">
        <v>108</v>
      </c>
      <c r="C11" s="29"/>
      <c r="D11" s="29"/>
      <c r="E11" s="29"/>
      <c r="F11" s="29"/>
      <c r="G11" s="29"/>
      <c r="H11" s="29"/>
      <c r="I11" s="29"/>
      <c r="J11" s="29"/>
      <c r="K11" s="29"/>
      <c r="L11" s="46"/>
    </row>
    <row r="12" spans="1:12" ht="19.5" customHeight="1">
      <c r="A12" s="46"/>
      <c r="B12" s="48" t="s">
        <v>13</v>
      </c>
      <c r="C12" s="29"/>
      <c r="D12" s="29"/>
      <c r="E12" s="29"/>
      <c r="F12" s="29"/>
      <c r="G12" s="29"/>
      <c r="H12" s="29"/>
      <c r="I12" s="29"/>
      <c r="J12" s="29"/>
      <c r="K12" s="29"/>
      <c r="L12" s="46" t="s">
        <v>52</v>
      </c>
    </row>
    <row r="13" spans="1:12" ht="19.5" customHeight="1">
      <c r="A13" s="46"/>
      <c r="B13" s="48" t="s">
        <v>14</v>
      </c>
      <c r="C13" s="29"/>
      <c r="D13" s="29"/>
      <c r="E13" s="29"/>
      <c r="F13" s="29"/>
      <c r="G13" s="29"/>
      <c r="H13" s="29"/>
      <c r="I13" s="29"/>
      <c r="J13" s="29"/>
      <c r="K13" s="29"/>
      <c r="L13" s="46" t="s">
        <v>52</v>
      </c>
    </row>
    <row r="14" spans="1:12" ht="19.5" customHeight="1">
      <c r="A14" s="46"/>
      <c r="B14" s="48" t="s">
        <v>15</v>
      </c>
      <c r="C14" s="29"/>
      <c r="D14" s="29"/>
      <c r="E14" s="29"/>
      <c r="F14" s="29"/>
      <c r="G14" s="29"/>
      <c r="H14" s="29"/>
      <c r="I14" s="29"/>
      <c r="J14" s="29"/>
      <c r="K14" s="29"/>
      <c r="L14" s="46" t="s">
        <v>52</v>
      </c>
    </row>
    <row r="15" spans="1:12" ht="19.5" customHeight="1">
      <c r="A15" s="49"/>
      <c r="B15" s="50" t="s">
        <v>1</v>
      </c>
      <c r="C15" s="31"/>
      <c r="D15" s="31"/>
      <c r="E15" s="31"/>
      <c r="F15" s="31"/>
      <c r="G15" s="31"/>
      <c r="H15" s="31"/>
      <c r="I15" s="31"/>
      <c r="J15" s="31"/>
      <c r="K15" s="31"/>
      <c r="L15" s="49" t="s">
        <v>52</v>
      </c>
    </row>
    <row r="16" spans="1:12" ht="19.5" customHeight="1">
      <c r="A16" s="45" t="s">
        <v>17</v>
      </c>
      <c r="B16" s="27" t="s">
        <v>16</v>
      </c>
      <c r="C16" s="27"/>
      <c r="D16" s="27"/>
      <c r="E16" s="27"/>
      <c r="F16" s="27"/>
      <c r="G16" s="45" t="s">
        <v>52</v>
      </c>
      <c r="H16" s="27"/>
      <c r="I16" s="27"/>
      <c r="J16" s="27"/>
      <c r="K16" s="27"/>
      <c r="L16" s="45" t="s">
        <v>52</v>
      </c>
    </row>
    <row r="17" spans="1:12" ht="19.5" customHeight="1">
      <c r="A17" s="46"/>
      <c r="B17" s="47" t="s">
        <v>108</v>
      </c>
      <c r="C17" s="29"/>
      <c r="D17" s="29"/>
      <c r="E17" s="29"/>
      <c r="F17" s="29"/>
      <c r="G17" s="46"/>
      <c r="H17" s="29"/>
      <c r="I17" s="29"/>
      <c r="J17" s="29"/>
      <c r="K17" s="29"/>
      <c r="L17" s="46"/>
    </row>
    <row r="18" spans="1:12" ht="19.5" customHeight="1">
      <c r="A18" s="46"/>
      <c r="B18" s="48" t="s">
        <v>13</v>
      </c>
      <c r="C18" s="29"/>
      <c r="D18" s="29"/>
      <c r="E18" s="29"/>
      <c r="F18" s="29"/>
      <c r="G18" s="46" t="s">
        <v>52</v>
      </c>
      <c r="H18" s="29"/>
      <c r="I18" s="29"/>
      <c r="J18" s="29"/>
      <c r="K18" s="29"/>
      <c r="L18" s="46" t="s">
        <v>52</v>
      </c>
    </row>
    <row r="19" spans="1:12" ht="19.5" customHeight="1">
      <c r="A19" s="46"/>
      <c r="B19" s="48" t="s">
        <v>14</v>
      </c>
      <c r="C19" s="29"/>
      <c r="D19" s="29"/>
      <c r="E19" s="29"/>
      <c r="F19" s="29"/>
      <c r="G19" s="46" t="s">
        <v>52</v>
      </c>
      <c r="H19" s="29"/>
      <c r="I19" s="29"/>
      <c r="J19" s="29"/>
      <c r="K19" s="29"/>
      <c r="L19" s="46" t="s">
        <v>52</v>
      </c>
    </row>
    <row r="20" spans="1:12" ht="19.5" customHeight="1">
      <c r="A20" s="46"/>
      <c r="B20" s="48" t="s">
        <v>15</v>
      </c>
      <c r="C20" s="29"/>
      <c r="D20" s="29"/>
      <c r="E20" s="29"/>
      <c r="F20" s="29"/>
      <c r="G20" s="46" t="s">
        <v>52</v>
      </c>
      <c r="H20" s="29"/>
      <c r="I20" s="29"/>
      <c r="J20" s="29"/>
      <c r="K20" s="29"/>
      <c r="L20" s="46" t="s">
        <v>52</v>
      </c>
    </row>
    <row r="21" spans="1:12" ht="19.5" customHeight="1">
      <c r="A21" s="49"/>
      <c r="B21" s="50" t="s">
        <v>1</v>
      </c>
      <c r="C21" s="31"/>
      <c r="D21" s="31"/>
      <c r="E21" s="31"/>
      <c r="F21" s="31"/>
      <c r="G21" s="49" t="s">
        <v>52</v>
      </c>
      <c r="H21" s="31"/>
      <c r="I21" s="31"/>
      <c r="J21" s="31"/>
      <c r="K21" s="31"/>
      <c r="L21" s="49" t="s">
        <v>52</v>
      </c>
    </row>
    <row r="22" spans="1:12" ht="19.5" customHeight="1">
      <c r="A22" s="45" t="s">
        <v>18</v>
      </c>
      <c r="B22" s="111" t="s">
        <v>188</v>
      </c>
      <c r="C22" s="27"/>
      <c r="D22" s="27"/>
      <c r="E22" s="46"/>
      <c r="F22" s="46"/>
      <c r="G22" s="46" t="s">
        <v>52</v>
      </c>
      <c r="H22" s="46" t="s">
        <v>52</v>
      </c>
      <c r="I22" s="27"/>
      <c r="J22" s="46" t="s">
        <v>52</v>
      </c>
      <c r="K22" s="27"/>
      <c r="L22" s="27"/>
    </row>
    <row r="23" spans="1:12" ht="19.5" customHeight="1">
      <c r="A23" s="29"/>
      <c r="B23" s="47" t="s">
        <v>108</v>
      </c>
      <c r="C23" s="29"/>
      <c r="D23" s="29"/>
      <c r="E23" s="46"/>
      <c r="F23" s="46"/>
      <c r="G23" s="46"/>
      <c r="H23" s="46"/>
      <c r="I23" s="29"/>
      <c r="J23" s="46"/>
      <c r="K23" s="29"/>
      <c r="L23" s="29"/>
    </row>
    <row r="24" spans="1:12" ht="19.5" customHeight="1">
      <c r="A24" s="29"/>
      <c r="B24" s="48" t="s">
        <v>13</v>
      </c>
      <c r="C24" s="29"/>
      <c r="D24" s="29"/>
      <c r="E24" s="46"/>
      <c r="F24" s="46"/>
      <c r="G24" s="46" t="s">
        <v>52</v>
      </c>
      <c r="H24" s="46" t="s">
        <v>52</v>
      </c>
      <c r="I24" s="29"/>
      <c r="J24" s="46" t="s">
        <v>52</v>
      </c>
      <c r="K24" s="29"/>
      <c r="L24" s="29"/>
    </row>
    <row r="25" spans="1:12" ht="19.5" customHeight="1">
      <c r="A25" s="29"/>
      <c r="B25" s="48" t="s">
        <v>14</v>
      </c>
      <c r="C25" s="29"/>
      <c r="D25" s="29"/>
      <c r="E25" s="46"/>
      <c r="F25" s="46"/>
      <c r="G25" s="46" t="s">
        <v>52</v>
      </c>
      <c r="H25" s="46" t="s">
        <v>52</v>
      </c>
      <c r="I25" s="29"/>
      <c r="J25" s="46" t="s">
        <v>52</v>
      </c>
      <c r="K25" s="29"/>
      <c r="L25" s="29"/>
    </row>
    <row r="26" spans="1:12" ht="19.5" customHeight="1">
      <c r="A26" s="29"/>
      <c r="B26" s="48" t="s">
        <v>15</v>
      </c>
      <c r="C26" s="29"/>
      <c r="D26" s="29"/>
      <c r="E26" s="46"/>
      <c r="F26" s="46"/>
      <c r="G26" s="46" t="s">
        <v>52</v>
      </c>
      <c r="H26" s="46" t="s">
        <v>52</v>
      </c>
      <c r="I26" s="29"/>
      <c r="J26" s="46" t="s">
        <v>52</v>
      </c>
      <c r="K26" s="29"/>
      <c r="L26" s="29"/>
    </row>
    <row r="27" spans="1:12" ht="19.5" customHeight="1">
      <c r="A27" s="31"/>
      <c r="B27" s="50" t="s">
        <v>1</v>
      </c>
      <c r="C27" s="31"/>
      <c r="D27" s="31"/>
      <c r="E27" s="49"/>
      <c r="F27" s="49"/>
      <c r="G27" s="49" t="s">
        <v>52</v>
      </c>
      <c r="H27" s="49" t="s">
        <v>52</v>
      </c>
      <c r="I27" s="31"/>
      <c r="J27" s="49" t="s">
        <v>52</v>
      </c>
      <c r="K27" s="31"/>
      <c r="L27" s="31"/>
    </row>
    <row r="28" spans="1:12" s="98" customFormat="1" ht="19.5" customHeight="1">
      <c r="A28" s="193" t="s">
        <v>167</v>
      </c>
      <c r="B28" s="193"/>
      <c r="C28" s="99"/>
      <c r="D28" s="99"/>
      <c r="E28" s="99"/>
      <c r="F28" s="99"/>
      <c r="G28" s="99"/>
      <c r="H28" s="99"/>
      <c r="I28" s="99"/>
      <c r="J28" s="99"/>
      <c r="K28" s="99"/>
      <c r="L28" s="99"/>
    </row>
    <row r="29" ht="4.5" customHeight="1"/>
    <row r="30" ht="12.75" customHeight="1">
      <c r="A30" s="113" t="s">
        <v>193</v>
      </c>
    </row>
    <row r="31" ht="14.25">
      <c r="A31" s="113" t="s">
        <v>195</v>
      </c>
    </row>
    <row r="32" ht="12.75">
      <c r="A32" s="113" t="s">
        <v>196</v>
      </c>
    </row>
    <row r="33" ht="12.75">
      <c r="A33" s="113" t="s">
        <v>194</v>
      </c>
    </row>
  </sheetData>
  <mergeCells count="16">
    <mergeCell ref="A28:B28"/>
    <mergeCell ref="I5:J5"/>
    <mergeCell ref="A1:K1"/>
    <mergeCell ref="A2:K2"/>
    <mergeCell ref="A5:A8"/>
    <mergeCell ref="B5:B8"/>
    <mergeCell ref="C5:C8"/>
    <mergeCell ref="D6:D8"/>
    <mergeCell ref="D5:H5"/>
    <mergeCell ref="E7:E8"/>
    <mergeCell ref="E6:H6"/>
    <mergeCell ref="L5:L8"/>
    <mergeCell ref="I6:I8"/>
    <mergeCell ref="J6:J8"/>
    <mergeCell ref="K5:K8"/>
    <mergeCell ref="F7:H7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K13" sqref="K13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7.875" style="0" customWidth="1"/>
    <col min="4" max="4" width="4.75390625" style="0" customWidth="1"/>
    <col min="5" max="5" width="26.25390625" style="0" customWidth="1"/>
    <col min="6" max="6" width="19.375" style="0" customWidth="1"/>
    <col min="7" max="7" width="11.75390625" style="0" customWidth="1"/>
    <col min="8" max="8" width="9.875" style="0" customWidth="1"/>
    <col min="9" max="9" width="8.625" style="0" customWidth="1"/>
  </cols>
  <sheetData>
    <row r="1" spans="7:9" ht="12.75">
      <c r="G1" s="200" t="s">
        <v>263</v>
      </c>
      <c r="H1" s="200"/>
      <c r="I1" s="200"/>
    </row>
    <row r="2" spans="6:7" ht="12.75">
      <c r="F2" s="200"/>
      <c r="G2" s="200"/>
    </row>
    <row r="3" spans="6:7" ht="12.75">
      <c r="F3" s="200"/>
      <c r="G3" s="200"/>
    </row>
    <row r="4" spans="6:7" ht="12.75">
      <c r="F4" s="97"/>
      <c r="G4" s="97"/>
    </row>
    <row r="5" spans="1:8" ht="19.5" customHeight="1">
      <c r="A5" s="182" t="s">
        <v>273</v>
      </c>
      <c r="B5" s="182"/>
      <c r="C5" s="182"/>
      <c r="D5" s="182"/>
      <c r="E5" s="182"/>
      <c r="F5" s="182"/>
      <c r="G5" s="182"/>
      <c r="H5" s="203"/>
    </row>
    <row r="6" spans="5:7" ht="19.5" customHeight="1">
      <c r="E6" s="8"/>
      <c r="F6" s="8"/>
      <c r="G6" s="8"/>
    </row>
    <row r="7" spans="5:9" ht="19.5" customHeight="1">
      <c r="E7" s="2"/>
      <c r="F7" s="2"/>
      <c r="G7" s="201" t="s">
        <v>44</v>
      </c>
      <c r="H7" s="202"/>
      <c r="I7" s="202"/>
    </row>
    <row r="8" spans="1:9" ht="19.5" customHeight="1">
      <c r="A8" s="141" t="s">
        <v>68</v>
      </c>
      <c r="B8" s="141" t="s">
        <v>2</v>
      </c>
      <c r="C8" s="141" t="s">
        <v>3</v>
      </c>
      <c r="D8" s="184" t="s">
        <v>4</v>
      </c>
      <c r="E8" s="139" t="s">
        <v>99</v>
      </c>
      <c r="F8" s="139" t="s">
        <v>100</v>
      </c>
      <c r="G8" s="139" t="s">
        <v>45</v>
      </c>
      <c r="H8" s="139" t="s">
        <v>272</v>
      </c>
      <c r="I8" s="139" t="s">
        <v>275</v>
      </c>
    </row>
    <row r="9" spans="1:9" ht="19.5" customHeight="1">
      <c r="A9" s="141"/>
      <c r="B9" s="141"/>
      <c r="C9" s="141"/>
      <c r="D9" s="185"/>
      <c r="E9" s="139"/>
      <c r="F9" s="139"/>
      <c r="G9" s="139"/>
      <c r="H9" s="139"/>
      <c r="I9" s="139"/>
    </row>
    <row r="10" spans="1:9" ht="19.5" customHeight="1">
      <c r="A10" s="141"/>
      <c r="B10" s="141"/>
      <c r="C10" s="141"/>
      <c r="D10" s="186"/>
      <c r="E10" s="139"/>
      <c r="F10" s="139"/>
      <c r="G10" s="139"/>
      <c r="H10" s="139"/>
      <c r="I10" s="139"/>
    </row>
    <row r="11" spans="1:9" ht="7.5" customHeight="1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153">
        <v>8</v>
      </c>
      <c r="I11" s="153">
        <v>9</v>
      </c>
    </row>
    <row r="12" spans="1:9" ht="57.75" customHeight="1">
      <c r="A12" s="36" t="s">
        <v>13</v>
      </c>
      <c r="B12" s="36">
        <v>900</v>
      </c>
      <c r="C12" s="36">
        <v>90003</v>
      </c>
      <c r="D12" s="36">
        <v>2650</v>
      </c>
      <c r="E12" s="122" t="s">
        <v>256</v>
      </c>
      <c r="F12" s="122" t="s">
        <v>257</v>
      </c>
      <c r="G12" s="137">
        <v>44413</v>
      </c>
      <c r="H12" s="154">
        <v>22207</v>
      </c>
      <c r="I12" s="154">
        <f>SUM(H12/G12*100)</f>
        <v>50.00112579650102</v>
      </c>
    </row>
    <row r="13" spans="1:9" ht="61.5" customHeight="1">
      <c r="A13" s="36" t="s">
        <v>14</v>
      </c>
      <c r="B13" s="36">
        <v>900</v>
      </c>
      <c r="C13" s="36">
        <v>90004</v>
      </c>
      <c r="D13" s="36">
        <v>2650</v>
      </c>
      <c r="E13" s="122" t="s">
        <v>256</v>
      </c>
      <c r="F13" s="122" t="s">
        <v>258</v>
      </c>
      <c r="G13" s="137">
        <v>4942</v>
      </c>
      <c r="H13" s="154">
        <v>2471</v>
      </c>
      <c r="I13" s="154">
        <f>SUM(H13/G13*100)</f>
        <v>50</v>
      </c>
    </row>
    <row r="14" spans="1:9" ht="61.5" customHeight="1">
      <c r="A14" s="36" t="s">
        <v>15</v>
      </c>
      <c r="B14" s="36">
        <v>900</v>
      </c>
      <c r="C14" s="36">
        <v>90017</v>
      </c>
      <c r="D14" s="36">
        <v>2650</v>
      </c>
      <c r="E14" s="122" t="s">
        <v>256</v>
      </c>
      <c r="F14" s="122" t="s">
        <v>259</v>
      </c>
      <c r="G14" s="137">
        <v>17319</v>
      </c>
      <c r="H14" s="154">
        <v>2147</v>
      </c>
      <c r="I14" s="154">
        <f>SUM(H14/G14*100)</f>
        <v>12.396789652982273</v>
      </c>
    </row>
    <row r="15" spans="1:9" s="2" customFormat="1" ht="30" customHeight="1">
      <c r="A15" s="204" t="s">
        <v>167</v>
      </c>
      <c r="B15" s="205"/>
      <c r="C15" s="205"/>
      <c r="D15" s="205"/>
      <c r="E15" s="206"/>
      <c r="F15" s="37"/>
      <c r="G15" s="119">
        <f>SUM(G12:G14)</f>
        <v>66674</v>
      </c>
      <c r="H15" s="155">
        <f>SUM(H12:H14)</f>
        <v>26825</v>
      </c>
      <c r="I15" s="155">
        <f>SUM(H15/G15*100)</f>
        <v>40.2330743618202</v>
      </c>
    </row>
    <row r="17" ht="12.75">
      <c r="A17" s="108"/>
    </row>
  </sheetData>
  <mergeCells count="15">
    <mergeCell ref="A15:E15"/>
    <mergeCell ref="G8:G10"/>
    <mergeCell ref="E8:E10"/>
    <mergeCell ref="F8:F10"/>
    <mergeCell ref="A8:A10"/>
    <mergeCell ref="B8:B10"/>
    <mergeCell ref="C8:C10"/>
    <mergeCell ref="D8:D10"/>
    <mergeCell ref="I8:I10"/>
    <mergeCell ref="G1:I1"/>
    <mergeCell ref="G7:I7"/>
    <mergeCell ref="A5:H5"/>
    <mergeCell ref="H8:H10"/>
    <mergeCell ref="F2:G2"/>
    <mergeCell ref="F3:G3"/>
  </mergeCells>
  <printOptions horizontalCentered="1"/>
  <pageMargins left="0.3937007874015748" right="0.3937007874015748" top="0.9" bottom="0.984251968503937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I6" sqref="I6"/>
    </sheetView>
  </sheetViews>
  <sheetFormatPr defaultColWidth="9.00390625" defaultRowHeight="12.75"/>
  <cols>
    <col min="1" max="1" width="4.00390625" style="2" customWidth="1"/>
    <col min="2" max="2" width="6.25390625" style="2" customWidth="1"/>
    <col min="3" max="3" width="8.125" style="2" customWidth="1"/>
    <col min="4" max="4" width="5.75390625" style="2" customWidth="1"/>
    <col min="5" max="5" width="37.75390625" style="2" customWidth="1"/>
    <col min="6" max="6" width="15.625" style="2" customWidth="1"/>
    <col min="7" max="7" width="12.375" style="2" customWidth="1"/>
    <col min="8" max="8" width="6.875" style="2" customWidth="1"/>
    <col min="9" max="16384" width="9.125" style="2" customWidth="1"/>
  </cols>
  <sheetData>
    <row r="1" spans="6:7" ht="12.75">
      <c r="F1" s="207" t="s">
        <v>264</v>
      </c>
      <c r="G1" s="208"/>
    </row>
    <row r="2" spans="5:6" ht="12.75">
      <c r="E2" s="207"/>
      <c r="F2" s="207"/>
    </row>
    <row r="3" spans="5:6" ht="12.75">
      <c r="E3" s="207"/>
      <c r="F3" s="207"/>
    </row>
    <row r="5" spans="1:7" ht="19.5" customHeight="1">
      <c r="A5" s="142" t="s">
        <v>274</v>
      </c>
      <c r="B5" s="142"/>
      <c r="C5" s="142"/>
      <c r="D5" s="142"/>
      <c r="E5" s="142"/>
      <c r="F5" s="142"/>
      <c r="G5" s="208"/>
    </row>
    <row r="6" spans="5:6" ht="19.5" customHeight="1">
      <c r="E6" s="8"/>
      <c r="F6" s="8"/>
    </row>
    <row r="7" spans="6:7" ht="19.5" customHeight="1">
      <c r="F7" s="201" t="s">
        <v>44</v>
      </c>
      <c r="G7" s="209"/>
    </row>
    <row r="8" spans="1:8" ht="19.5" customHeight="1">
      <c r="A8" s="20" t="s">
        <v>68</v>
      </c>
      <c r="B8" s="20" t="s">
        <v>2</v>
      </c>
      <c r="C8" s="20" t="s">
        <v>3</v>
      </c>
      <c r="D8" s="20" t="s">
        <v>4</v>
      </c>
      <c r="E8" s="20" t="s">
        <v>48</v>
      </c>
      <c r="F8" s="20" t="s">
        <v>47</v>
      </c>
      <c r="G8" s="20" t="s">
        <v>272</v>
      </c>
      <c r="H8" s="20" t="s">
        <v>275</v>
      </c>
    </row>
    <row r="9" spans="1:8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</row>
    <row r="10" spans="1:8" ht="30" customHeight="1">
      <c r="A10" s="36" t="s">
        <v>13</v>
      </c>
      <c r="B10" s="36">
        <v>801</v>
      </c>
      <c r="C10" s="36">
        <v>80104</v>
      </c>
      <c r="D10" s="36">
        <v>2510</v>
      </c>
      <c r="E10" s="120" t="s">
        <v>251</v>
      </c>
      <c r="F10" s="121">
        <v>760000</v>
      </c>
      <c r="G10" s="151">
        <v>382000</v>
      </c>
      <c r="H10" s="151">
        <f aca="true" t="shared" si="0" ref="H10:H15">SUM(G10/F10*100)</f>
        <v>50.26315789473684</v>
      </c>
    </row>
    <row r="11" spans="1:8" ht="30" customHeight="1">
      <c r="A11" s="36" t="s">
        <v>14</v>
      </c>
      <c r="B11" s="36">
        <v>801</v>
      </c>
      <c r="C11" s="36">
        <v>80146</v>
      </c>
      <c r="D11" s="36">
        <v>2510</v>
      </c>
      <c r="E11" s="120" t="s">
        <v>251</v>
      </c>
      <c r="F11" s="121">
        <v>1900</v>
      </c>
      <c r="G11" s="151">
        <v>1900</v>
      </c>
      <c r="H11" s="151">
        <f t="shared" si="0"/>
        <v>100</v>
      </c>
    </row>
    <row r="12" spans="1:8" ht="30" customHeight="1">
      <c r="A12" s="36" t="s">
        <v>15</v>
      </c>
      <c r="B12" s="36">
        <v>801</v>
      </c>
      <c r="C12" s="36">
        <v>80195</v>
      </c>
      <c r="D12" s="36">
        <v>2510</v>
      </c>
      <c r="E12" s="120" t="s">
        <v>251</v>
      </c>
      <c r="F12" s="121">
        <v>5700</v>
      </c>
      <c r="G12" s="151">
        <v>5700</v>
      </c>
      <c r="H12" s="151">
        <f t="shared" si="0"/>
        <v>100</v>
      </c>
    </row>
    <row r="13" spans="1:8" ht="30" customHeight="1">
      <c r="A13" s="36" t="s">
        <v>1</v>
      </c>
      <c r="B13" s="36">
        <v>921</v>
      </c>
      <c r="C13" s="36">
        <v>92109</v>
      </c>
      <c r="D13" s="36">
        <v>2480</v>
      </c>
      <c r="E13" s="120" t="s">
        <v>252</v>
      </c>
      <c r="F13" s="121">
        <v>388633</v>
      </c>
      <c r="G13" s="151">
        <v>222945</v>
      </c>
      <c r="H13" s="151">
        <f t="shared" si="0"/>
        <v>57.36646141732689</v>
      </c>
    </row>
    <row r="14" spans="1:8" ht="30" customHeight="1">
      <c r="A14" s="36" t="s">
        <v>20</v>
      </c>
      <c r="B14" s="36">
        <v>921</v>
      </c>
      <c r="C14" s="36">
        <v>92116</v>
      </c>
      <c r="D14" s="36">
        <v>2480</v>
      </c>
      <c r="E14" s="120" t="s">
        <v>261</v>
      </c>
      <c r="F14" s="121">
        <v>165000</v>
      </c>
      <c r="G14" s="151">
        <v>82450</v>
      </c>
      <c r="H14" s="151">
        <f t="shared" si="0"/>
        <v>49.96969696969697</v>
      </c>
    </row>
    <row r="15" spans="1:8" ht="30" customHeight="1">
      <c r="A15" s="204" t="s">
        <v>167</v>
      </c>
      <c r="B15" s="205"/>
      <c r="C15" s="205"/>
      <c r="D15" s="205"/>
      <c r="E15" s="206"/>
      <c r="F15" s="119">
        <f>SUM(F10:F14)</f>
        <v>1321233</v>
      </c>
      <c r="G15" s="152">
        <f>SUM(G10:G14)</f>
        <v>694995</v>
      </c>
      <c r="H15" s="152">
        <f t="shared" si="0"/>
        <v>52.60200131241045</v>
      </c>
    </row>
    <row r="17" ht="12.75">
      <c r="A17" s="113"/>
    </row>
    <row r="18" ht="12.75">
      <c r="A18" s="108"/>
    </row>
    <row r="20" ht="12.75">
      <c r="A20" s="108"/>
    </row>
  </sheetData>
  <mergeCells count="6">
    <mergeCell ref="F1:G1"/>
    <mergeCell ref="A5:G5"/>
    <mergeCell ref="F7:G7"/>
    <mergeCell ref="A15:E15"/>
    <mergeCell ref="E2:F2"/>
    <mergeCell ref="E3:F3"/>
  </mergeCells>
  <printOptions horizontalCentered="1"/>
  <pageMargins left="0.5511811023622047" right="0.5118110236220472" top="1.14" bottom="0.984251968503937" header="0.5118110236220472" footer="0.511811023622047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K15" sqref="K15"/>
    </sheetView>
  </sheetViews>
  <sheetFormatPr defaultColWidth="9.00390625" defaultRowHeight="12.75"/>
  <cols>
    <col min="1" max="1" width="5.25390625" style="0" customWidth="1"/>
    <col min="3" max="3" width="8.75390625" style="0" customWidth="1"/>
    <col min="4" max="4" width="5.00390625" style="0" customWidth="1"/>
    <col min="5" max="5" width="36.625" style="0" customWidth="1"/>
    <col min="6" max="6" width="15.75390625" style="0" customWidth="1"/>
    <col min="7" max="7" width="11.25390625" style="0" customWidth="1"/>
    <col min="8" max="8" width="7.875" style="0" customWidth="1"/>
  </cols>
  <sheetData>
    <row r="1" spans="6:7" ht="12.75">
      <c r="F1" s="210" t="s">
        <v>265</v>
      </c>
      <c r="G1" s="203"/>
    </row>
    <row r="2" spans="5:6" ht="12.75">
      <c r="E2" s="200"/>
      <c r="F2" s="200"/>
    </row>
    <row r="3" spans="5:6" ht="12.75">
      <c r="E3" s="200"/>
      <c r="F3" s="200"/>
    </row>
    <row r="5" spans="1:8" ht="48.75" customHeight="1">
      <c r="A5" s="187" t="s">
        <v>276</v>
      </c>
      <c r="B5" s="187"/>
      <c r="C5" s="187"/>
      <c r="D5" s="187"/>
      <c r="E5" s="187"/>
      <c r="F5" s="187"/>
      <c r="G5" s="203"/>
      <c r="H5" s="203"/>
    </row>
    <row r="6" spans="5:6" ht="19.5" customHeight="1">
      <c r="E6" s="8"/>
      <c r="F6" s="8"/>
    </row>
    <row r="7" spans="5:7" ht="19.5" customHeight="1">
      <c r="E7" s="2"/>
      <c r="F7" s="211" t="s">
        <v>44</v>
      </c>
      <c r="G7" s="203"/>
    </row>
    <row r="8" spans="1:8" ht="19.5" customHeight="1">
      <c r="A8" s="20" t="s">
        <v>68</v>
      </c>
      <c r="B8" s="20" t="s">
        <v>2</v>
      </c>
      <c r="C8" s="20" t="s">
        <v>3</v>
      </c>
      <c r="D8" s="20" t="s">
        <v>4</v>
      </c>
      <c r="E8" s="20" t="s">
        <v>46</v>
      </c>
      <c r="F8" s="20" t="s">
        <v>47</v>
      </c>
      <c r="G8" s="20" t="s">
        <v>272</v>
      </c>
      <c r="H8" s="20" t="s">
        <v>275</v>
      </c>
    </row>
    <row r="9" spans="1:8" s="106" customFormat="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</row>
    <row r="10" spans="1:8" s="138" customFormat="1" ht="29.25" customHeight="1">
      <c r="A10" s="36" t="s">
        <v>13</v>
      </c>
      <c r="B10" s="36">
        <v>851</v>
      </c>
      <c r="C10" s="36">
        <v>85154</v>
      </c>
      <c r="D10" s="36">
        <v>2710</v>
      </c>
      <c r="E10" s="136" t="s">
        <v>271</v>
      </c>
      <c r="F10" s="124">
        <v>1500</v>
      </c>
      <c r="G10" s="124">
        <v>1500</v>
      </c>
      <c r="H10" s="156">
        <f>SUM(G10/F10*100)</f>
        <v>100</v>
      </c>
    </row>
    <row r="11" spans="1:8" s="106" customFormat="1" ht="30" customHeight="1">
      <c r="A11" s="36" t="s">
        <v>14</v>
      </c>
      <c r="B11" s="36">
        <v>851</v>
      </c>
      <c r="C11" s="36">
        <v>85154</v>
      </c>
      <c r="D11" s="36">
        <v>2820</v>
      </c>
      <c r="E11" s="123" t="s">
        <v>260</v>
      </c>
      <c r="F11" s="124">
        <v>60000</v>
      </c>
      <c r="G11" s="124">
        <v>36000</v>
      </c>
      <c r="H11" s="156">
        <f>SUM(G11/F11*100)</f>
        <v>60</v>
      </c>
    </row>
    <row r="12" spans="1:8" ht="30" customHeight="1">
      <c r="A12" s="36" t="s">
        <v>15</v>
      </c>
      <c r="B12" s="36">
        <v>921</v>
      </c>
      <c r="C12" s="36">
        <v>92105</v>
      </c>
      <c r="D12" s="36">
        <v>2820</v>
      </c>
      <c r="E12" s="136" t="s">
        <v>253</v>
      </c>
      <c r="F12" s="124">
        <v>11000</v>
      </c>
      <c r="G12" s="124">
        <v>11000</v>
      </c>
      <c r="H12" s="156">
        <f>SUM(G12/F12*100)</f>
        <v>100</v>
      </c>
    </row>
    <row r="13" spans="1:8" ht="30" customHeight="1">
      <c r="A13" s="36" t="s">
        <v>1</v>
      </c>
      <c r="B13" s="36">
        <v>921</v>
      </c>
      <c r="C13" s="36">
        <v>92120</v>
      </c>
      <c r="D13" s="36">
        <v>2720</v>
      </c>
      <c r="E13" s="136" t="s">
        <v>254</v>
      </c>
      <c r="F13" s="124">
        <v>13000</v>
      </c>
      <c r="G13" s="124">
        <v>0</v>
      </c>
      <c r="H13" s="156" t="s">
        <v>262</v>
      </c>
    </row>
    <row r="14" spans="1:8" ht="30" customHeight="1">
      <c r="A14" s="36" t="s">
        <v>20</v>
      </c>
      <c r="B14" s="36">
        <v>926</v>
      </c>
      <c r="C14" s="36">
        <v>92605</v>
      </c>
      <c r="D14" s="36">
        <v>2820</v>
      </c>
      <c r="E14" s="136" t="s">
        <v>255</v>
      </c>
      <c r="F14" s="124">
        <v>212380</v>
      </c>
      <c r="G14" s="124">
        <v>108245</v>
      </c>
      <c r="H14" s="156">
        <f>SUM(G14/F14*100)</f>
        <v>50.96760523589792</v>
      </c>
    </row>
    <row r="15" spans="1:8" ht="30" customHeight="1">
      <c r="A15" s="204" t="s">
        <v>167</v>
      </c>
      <c r="B15" s="205"/>
      <c r="C15" s="205"/>
      <c r="D15" s="205"/>
      <c r="E15" s="206"/>
      <c r="F15" s="119">
        <f>SUM(F10:F14)</f>
        <v>297880</v>
      </c>
      <c r="G15" s="119">
        <f>SUM(G10:G14)</f>
        <v>156745</v>
      </c>
      <c r="H15" s="157">
        <f>SUM(G15/F15*100)</f>
        <v>52.62018262387539</v>
      </c>
    </row>
    <row r="17" ht="12.75">
      <c r="A17" s="108"/>
    </row>
  </sheetData>
  <mergeCells count="6">
    <mergeCell ref="F1:G1"/>
    <mergeCell ref="F7:G7"/>
    <mergeCell ref="A5:H5"/>
    <mergeCell ref="A15:E15"/>
    <mergeCell ref="E2:F2"/>
    <mergeCell ref="E3:F3"/>
  </mergeCells>
  <printOptions horizontalCentered="1"/>
  <pageMargins left="0.3937007874015748" right="0.3937007874015748" top="1.08" bottom="0.984251968503937" header="0.5118110236220472" footer="0.5118110236220472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40" sqref="B40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50" t="s">
        <v>41</v>
      </c>
      <c r="B1" s="150"/>
      <c r="C1" s="150"/>
      <c r="D1" s="8"/>
      <c r="E1" s="8"/>
      <c r="F1" s="8"/>
      <c r="G1" s="8"/>
      <c r="H1" s="8"/>
      <c r="I1" s="8"/>
      <c r="J1" s="8"/>
    </row>
    <row r="2" spans="1:7" ht="19.5" customHeight="1">
      <c r="A2" s="150" t="s">
        <v>49</v>
      </c>
      <c r="B2" s="150"/>
      <c r="C2" s="150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0" t="s">
        <v>68</v>
      </c>
      <c r="B5" s="20" t="s">
        <v>0</v>
      </c>
      <c r="C5" s="20" t="s">
        <v>63</v>
      </c>
      <c r="D5" s="10"/>
      <c r="E5" s="10"/>
      <c r="F5" s="10"/>
      <c r="G5" s="10"/>
      <c r="H5" s="10"/>
      <c r="I5" s="11"/>
      <c r="J5" s="11"/>
    </row>
    <row r="6" spans="1:10" ht="19.5" customHeight="1">
      <c r="A6" s="35" t="s">
        <v>11</v>
      </c>
      <c r="B6" s="51" t="s">
        <v>73</v>
      </c>
      <c r="C6" s="35"/>
      <c r="D6" s="10"/>
      <c r="E6" s="10"/>
      <c r="F6" s="10"/>
      <c r="G6" s="10"/>
      <c r="H6" s="10"/>
      <c r="I6" s="11"/>
      <c r="J6" s="11"/>
    </row>
    <row r="7" spans="1:10" ht="19.5" customHeight="1">
      <c r="A7" s="35" t="s">
        <v>17</v>
      </c>
      <c r="B7" s="51" t="s">
        <v>10</v>
      </c>
      <c r="C7" s="35"/>
      <c r="D7" s="10"/>
      <c r="E7" s="10"/>
      <c r="F7" s="10"/>
      <c r="G7" s="10"/>
      <c r="H7" s="10"/>
      <c r="I7" s="11"/>
      <c r="J7" s="11"/>
    </row>
    <row r="8" spans="1:10" ht="19.5" customHeight="1">
      <c r="A8" s="52" t="s">
        <v>13</v>
      </c>
      <c r="B8" s="53"/>
      <c r="C8" s="52"/>
      <c r="D8" s="10"/>
      <c r="E8" s="10"/>
      <c r="F8" s="10"/>
      <c r="G8" s="10"/>
      <c r="H8" s="10"/>
      <c r="I8" s="11"/>
      <c r="J8" s="11"/>
    </row>
    <row r="9" spans="1:10" ht="19.5" customHeight="1">
      <c r="A9" s="40" t="s">
        <v>14</v>
      </c>
      <c r="B9" s="54"/>
      <c r="C9" s="40"/>
      <c r="D9" s="10"/>
      <c r="E9" s="10"/>
      <c r="F9" s="10"/>
      <c r="G9" s="10"/>
      <c r="H9" s="10"/>
      <c r="I9" s="11"/>
      <c r="J9" s="11"/>
    </row>
    <row r="10" spans="1:10" ht="19.5" customHeight="1">
      <c r="A10" s="43" t="s">
        <v>15</v>
      </c>
      <c r="B10" s="55"/>
      <c r="C10" s="43"/>
      <c r="D10" s="10"/>
      <c r="E10" s="10"/>
      <c r="F10" s="10"/>
      <c r="G10" s="10"/>
      <c r="H10" s="10"/>
      <c r="I10" s="11"/>
      <c r="J10" s="11"/>
    </row>
    <row r="11" spans="1:10" ht="19.5" customHeight="1">
      <c r="A11" s="35" t="s">
        <v>18</v>
      </c>
      <c r="B11" s="51" t="s">
        <v>9</v>
      </c>
      <c r="C11" s="35"/>
      <c r="D11" s="10"/>
      <c r="E11" s="10"/>
      <c r="F11" s="10"/>
      <c r="G11" s="10"/>
      <c r="H11" s="10"/>
      <c r="I11" s="11"/>
      <c r="J11" s="11"/>
    </row>
    <row r="12" spans="1:10" ht="19.5" customHeight="1">
      <c r="A12" s="38" t="s">
        <v>13</v>
      </c>
      <c r="B12" s="56" t="s">
        <v>39</v>
      </c>
      <c r="C12" s="38"/>
      <c r="D12" s="10"/>
      <c r="E12" s="10"/>
      <c r="F12" s="10"/>
      <c r="G12" s="10"/>
      <c r="H12" s="10"/>
      <c r="I12" s="11"/>
      <c r="J12" s="11"/>
    </row>
    <row r="13" spans="1:10" ht="15" customHeight="1">
      <c r="A13" s="40"/>
      <c r="B13" s="54"/>
      <c r="C13" s="40"/>
      <c r="D13" s="10"/>
      <c r="E13" s="10"/>
      <c r="F13" s="10"/>
      <c r="G13" s="10"/>
      <c r="H13" s="10"/>
      <c r="I13" s="11"/>
      <c r="J13" s="11"/>
    </row>
    <row r="14" spans="1:10" ht="15" customHeight="1">
      <c r="A14" s="40"/>
      <c r="B14" s="54"/>
      <c r="C14" s="40"/>
      <c r="D14" s="10"/>
      <c r="E14" s="10"/>
      <c r="F14" s="10"/>
      <c r="G14" s="10"/>
      <c r="H14" s="10"/>
      <c r="I14" s="11"/>
      <c r="J14" s="11"/>
    </row>
    <row r="15" spans="1:10" ht="19.5" customHeight="1">
      <c r="A15" s="40" t="s">
        <v>14</v>
      </c>
      <c r="B15" s="54" t="s">
        <v>42</v>
      </c>
      <c r="C15" s="40"/>
      <c r="D15" s="10"/>
      <c r="E15" s="10"/>
      <c r="F15" s="10"/>
      <c r="G15" s="10"/>
      <c r="H15" s="10"/>
      <c r="I15" s="11"/>
      <c r="J15" s="11"/>
    </row>
    <row r="16" spans="1:10" ht="15">
      <c r="A16" s="40"/>
      <c r="B16" s="57"/>
      <c r="C16" s="40"/>
      <c r="D16" s="10"/>
      <c r="E16" s="10"/>
      <c r="F16" s="10"/>
      <c r="G16" s="10"/>
      <c r="H16" s="10"/>
      <c r="I16" s="11"/>
      <c r="J16" s="11"/>
    </row>
    <row r="17" spans="1:10" ht="15" customHeight="1">
      <c r="A17" s="43"/>
      <c r="B17" s="58"/>
      <c r="C17" s="43"/>
      <c r="D17" s="10"/>
      <c r="E17" s="10"/>
      <c r="F17" s="10"/>
      <c r="G17" s="10"/>
      <c r="H17" s="10"/>
      <c r="I17" s="11"/>
      <c r="J17" s="11"/>
    </row>
    <row r="18" spans="1:10" ht="19.5" customHeight="1">
      <c r="A18" s="35" t="s">
        <v>40</v>
      </c>
      <c r="B18" s="51" t="s">
        <v>75</v>
      </c>
      <c r="C18" s="35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21" sqref="A21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50" t="s">
        <v>245</v>
      </c>
      <c r="B1" s="150"/>
      <c r="C1" s="150"/>
      <c r="D1" s="8"/>
      <c r="E1" s="8"/>
      <c r="F1" s="8"/>
      <c r="G1" s="8"/>
      <c r="H1" s="8"/>
      <c r="I1" s="8"/>
      <c r="J1" s="8"/>
    </row>
    <row r="2" spans="1:7" ht="19.5" customHeight="1">
      <c r="A2" s="150" t="s">
        <v>136</v>
      </c>
      <c r="B2" s="150"/>
      <c r="C2" s="150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0" t="s">
        <v>68</v>
      </c>
      <c r="B5" s="20" t="s">
        <v>0</v>
      </c>
      <c r="C5" s="20" t="s">
        <v>63</v>
      </c>
      <c r="D5" s="10"/>
      <c r="E5" s="10"/>
      <c r="F5" s="10"/>
      <c r="G5" s="10"/>
      <c r="H5" s="10"/>
      <c r="I5" s="11"/>
      <c r="J5" s="11"/>
    </row>
    <row r="6" spans="1:10" ht="19.5" customHeight="1">
      <c r="A6" s="35" t="s">
        <v>11</v>
      </c>
      <c r="B6" s="51" t="s">
        <v>73</v>
      </c>
      <c r="C6" s="35"/>
      <c r="D6" s="10"/>
      <c r="E6" s="10"/>
      <c r="F6" s="10"/>
      <c r="G6" s="10"/>
      <c r="H6" s="10"/>
      <c r="I6" s="11"/>
      <c r="J6" s="11"/>
    </row>
    <row r="7" spans="1:10" ht="19.5" customHeight="1">
      <c r="A7" s="35" t="s">
        <v>17</v>
      </c>
      <c r="B7" s="51" t="s">
        <v>10</v>
      </c>
      <c r="C7" s="35"/>
      <c r="D7" s="10"/>
      <c r="E7" s="10"/>
      <c r="F7" s="10"/>
      <c r="G7" s="10"/>
      <c r="H7" s="10"/>
      <c r="I7" s="11"/>
      <c r="J7" s="11"/>
    </row>
    <row r="8" spans="1:10" ht="19.5" customHeight="1">
      <c r="A8" s="52" t="s">
        <v>13</v>
      </c>
      <c r="B8" s="53"/>
      <c r="C8" s="52"/>
      <c r="D8" s="10"/>
      <c r="E8" s="10"/>
      <c r="F8" s="10"/>
      <c r="G8" s="10"/>
      <c r="H8" s="10"/>
      <c r="I8" s="11"/>
      <c r="J8" s="11"/>
    </row>
    <row r="9" spans="1:10" ht="19.5" customHeight="1">
      <c r="A9" s="40" t="s">
        <v>14</v>
      </c>
      <c r="B9" s="54"/>
      <c r="C9" s="40"/>
      <c r="D9" s="10"/>
      <c r="E9" s="10"/>
      <c r="F9" s="10"/>
      <c r="G9" s="10"/>
      <c r="H9" s="10"/>
      <c r="I9" s="11"/>
      <c r="J9" s="11"/>
    </row>
    <row r="10" spans="1:10" ht="19.5" customHeight="1">
      <c r="A10" s="43" t="s">
        <v>15</v>
      </c>
      <c r="B10" s="55"/>
      <c r="C10" s="43"/>
      <c r="D10" s="10"/>
      <c r="E10" s="10"/>
      <c r="F10" s="10"/>
      <c r="G10" s="10"/>
      <c r="H10" s="10"/>
      <c r="I10" s="11"/>
      <c r="J10" s="11"/>
    </row>
    <row r="11" spans="1:10" ht="19.5" customHeight="1">
      <c r="A11" s="35" t="s">
        <v>18</v>
      </c>
      <c r="B11" s="51" t="s">
        <v>9</v>
      </c>
      <c r="C11" s="35"/>
      <c r="D11" s="10"/>
      <c r="E11" s="10"/>
      <c r="F11" s="10"/>
      <c r="G11" s="10"/>
      <c r="H11" s="10"/>
      <c r="I11" s="11"/>
      <c r="J11" s="11"/>
    </row>
    <row r="12" spans="1:10" ht="19.5" customHeight="1">
      <c r="A12" s="38" t="s">
        <v>13</v>
      </c>
      <c r="B12" s="56" t="s">
        <v>39</v>
      </c>
      <c r="C12" s="38"/>
      <c r="D12" s="10"/>
      <c r="E12" s="10"/>
      <c r="F12" s="10"/>
      <c r="G12" s="10"/>
      <c r="H12" s="10"/>
      <c r="I12" s="11"/>
      <c r="J12" s="11"/>
    </row>
    <row r="13" spans="1:10" ht="15" customHeight="1">
      <c r="A13" s="40"/>
      <c r="B13" s="54"/>
      <c r="C13" s="40"/>
      <c r="D13" s="10"/>
      <c r="E13" s="10"/>
      <c r="F13" s="10"/>
      <c r="G13" s="10"/>
      <c r="H13" s="10"/>
      <c r="I13" s="11"/>
      <c r="J13" s="11"/>
    </row>
    <row r="14" spans="1:10" ht="15" customHeight="1">
      <c r="A14" s="40"/>
      <c r="B14" s="54"/>
      <c r="C14" s="40"/>
      <c r="D14" s="10"/>
      <c r="E14" s="10"/>
      <c r="F14" s="10"/>
      <c r="G14" s="10"/>
      <c r="H14" s="10"/>
      <c r="I14" s="11"/>
      <c r="J14" s="11"/>
    </row>
    <row r="15" spans="1:10" ht="19.5" customHeight="1">
      <c r="A15" s="40" t="s">
        <v>14</v>
      </c>
      <c r="B15" s="54" t="s">
        <v>42</v>
      </c>
      <c r="C15" s="40"/>
      <c r="D15" s="10"/>
      <c r="E15" s="10"/>
      <c r="F15" s="10"/>
      <c r="G15" s="10"/>
      <c r="H15" s="10"/>
      <c r="I15" s="11"/>
      <c r="J15" s="11"/>
    </row>
    <row r="16" spans="1:10" ht="15">
      <c r="A16" s="40"/>
      <c r="B16" s="57"/>
      <c r="C16" s="40"/>
      <c r="D16" s="10"/>
      <c r="E16" s="10"/>
      <c r="F16" s="10"/>
      <c r="G16" s="10"/>
      <c r="H16" s="10"/>
      <c r="I16" s="11"/>
      <c r="J16" s="11"/>
    </row>
    <row r="17" spans="1:10" ht="15" customHeight="1">
      <c r="A17" s="43"/>
      <c r="B17" s="58"/>
      <c r="C17" s="43"/>
      <c r="D17" s="10"/>
      <c r="E17" s="10"/>
      <c r="F17" s="10"/>
      <c r="G17" s="10"/>
      <c r="H17" s="10"/>
      <c r="I17" s="11"/>
      <c r="J17" s="11"/>
    </row>
    <row r="18" spans="1:10" ht="19.5" customHeight="1">
      <c r="A18" s="35" t="s">
        <v>40</v>
      </c>
      <c r="B18" s="51" t="s">
        <v>75</v>
      </c>
      <c r="C18" s="35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107" customFormat="1" ht="12.75">
      <c r="A20" s="212" t="s">
        <v>246</v>
      </c>
      <c r="B20" s="213"/>
      <c r="C20" s="213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4" sqref="A14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150" t="s">
        <v>70</v>
      </c>
      <c r="B1" s="150"/>
      <c r="C1" s="150"/>
      <c r="D1" s="150"/>
      <c r="E1" s="150"/>
      <c r="F1" s="150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44</v>
      </c>
    </row>
    <row r="4" spans="1:6" s="1" customFormat="1" ht="19.5" customHeight="1">
      <c r="A4" s="25" t="s">
        <v>68</v>
      </c>
      <c r="B4" s="25" t="s">
        <v>2</v>
      </c>
      <c r="C4" s="25" t="s">
        <v>3</v>
      </c>
      <c r="D4" s="25" t="s">
        <v>172</v>
      </c>
      <c r="E4" s="25" t="s">
        <v>50</v>
      </c>
      <c r="F4" s="25" t="s">
        <v>8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27"/>
      <c r="B6" s="27"/>
      <c r="C6" s="27"/>
      <c r="D6" s="27"/>
      <c r="E6" s="27"/>
      <c r="F6" s="27"/>
    </row>
    <row r="7" spans="1:6" ht="30" customHeight="1">
      <c r="A7" s="29"/>
      <c r="B7" s="29"/>
      <c r="C7" s="29"/>
      <c r="D7" s="29"/>
      <c r="E7" s="29"/>
      <c r="F7" s="29"/>
    </row>
    <row r="8" spans="1:6" ht="30" customHeight="1">
      <c r="A8" s="29"/>
      <c r="B8" s="29"/>
      <c r="C8" s="29"/>
      <c r="D8" s="29"/>
      <c r="E8" s="29"/>
      <c r="F8" s="29"/>
    </row>
    <row r="9" spans="1:6" ht="30" customHeight="1">
      <c r="A9" s="29"/>
      <c r="B9" s="29"/>
      <c r="C9" s="29"/>
      <c r="D9" s="29"/>
      <c r="E9" s="29"/>
      <c r="F9" s="29"/>
    </row>
    <row r="10" spans="1:6" ht="30" customHeight="1">
      <c r="A10" s="31"/>
      <c r="B10" s="31"/>
      <c r="C10" s="31"/>
      <c r="D10" s="31"/>
      <c r="E10" s="31"/>
      <c r="F10" s="31"/>
    </row>
    <row r="11" spans="1:6" ht="19.5" customHeight="1">
      <c r="A11" s="183" t="s">
        <v>167</v>
      </c>
      <c r="B11" s="183"/>
      <c r="C11" s="183"/>
      <c r="D11" s="183"/>
      <c r="E11" s="183"/>
      <c r="F11" s="24"/>
    </row>
    <row r="13" ht="12.75">
      <c r="A13" s="108" t="s">
        <v>243</v>
      </c>
    </row>
  </sheetData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C4" sqref="C4:C6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187" t="s">
        <v>89</v>
      </c>
      <c r="B1" s="187"/>
      <c r="C1" s="187"/>
      <c r="D1" s="187"/>
      <c r="E1" s="187"/>
      <c r="F1" s="187"/>
    </row>
    <row r="2" spans="1:6" ht="65.25" customHeight="1">
      <c r="A2" s="20" t="s">
        <v>68</v>
      </c>
      <c r="B2" s="20" t="s">
        <v>198</v>
      </c>
      <c r="C2" s="20" t="s">
        <v>76</v>
      </c>
      <c r="D2" s="21" t="s">
        <v>77</v>
      </c>
      <c r="E2" s="21" t="s">
        <v>78</v>
      </c>
      <c r="F2" s="21" t="s">
        <v>79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60" customFormat="1" ht="47.25" customHeight="1">
      <c r="A4" s="218" t="s">
        <v>13</v>
      </c>
      <c r="B4" s="217" t="s">
        <v>80</v>
      </c>
      <c r="C4" s="221" t="s">
        <v>81</v>
      </c>
      <c r="D4" s="221" t="s">
        <v>82</v>
      </c>
      <c r="E4" s="214" t="s">
        <v>83</v>
      </c>
      <c r="F4" s="59" t="s">
        <v>84</v>
      </c>
    </row>
    <row r="5" spans="1:6" s="60" customFormat="1" ht="47.25" customHeight="1">
      <c r="A5" s="219"/>
      <c r="B5" s="217"/>
      <c r="C5" s="222"/>
      <c r="D5" s="222"/>
      <c r="E5" s="215"/>
      <c r="F5" s="61" t="s">
        <v>85</v>
      </c>
    </row>
    <row r="6" spans="1:7" s="60" customFormat="1" ht="47.25" customHeight="1">
      <c r="A6" s="220"/>
      <c r="B6" s="217"/>
      <c r="C6" s="223"/>
      <c r="D6" s="223"/>
      <c r="E6" s="216"/>
      <c r="F6" s="61" t="s">
        <v>86</v>
      </c>
      <c r="G6" s="60" t="s">
        <v>26</v>
      </c>
    </row>
    <row r="7" spans="1:6" s="60" customFormat="1" ht="47.25" customHeight="1">
      <c r="A7" s="218" t="s">
        <v>14</v>
      </c>
      <c r="B7" s="217" t="s">
        <v>87</v>
      </c>
      <c r="C7" s="221" t="s">
        <v>88</v>
      </c>
      <c r="D7" s="221" t="s">
        <v>82</v>
      </c>
      <c r="E7" s="214" t="s">
        <v>83</v>
      </c>
      <c r="F7" s="59" t="s">
        <v>84</v>
      </c>
    </row>
    <row r="8" spans="1:6" s="60" customFormat="1" ht="47.25" customHeight="1">
      <c r="A8" s="219"/>
      <c r="B8" s="217"/>
      <c r="C8" s="222"/>
      <c r="D8" s="222"/>
      <c r="E8" s="215"/>
      <c r="F8" s="61" t="s">
        <v>85</v>
      </c>
    </row>
    <row r="9" spans="1:6" s="60" customFormat="1" ht="47.25" customHeight="1">
      <c r="A9" s="220"/>
      <c r="B9" s="217"/>
      <c r="C9" s="223"/>
      <c r="D9" s="223"/>
      <c r="E9" s="216"/>
      <c r="F9" s="61" t="s">
        <v>86</v>
      </c>
    </row>
    <row r="10" spans="1:6" ht="20.25" customHeight="1">
      <c r="A10" s="33" t="s">
        <v>15</v>
      </c>
      <c r="B10" s="33"/>
      <c r="C10" s="24"/>
      <c r="D10" s="24"/>
      <c r="E10" s="24"/>
      <c r="F10" s="24"/>
    </row>
    <row r="11" spans="1:6" ht="20.25" customHeight="1">
      <c r="A11" s="33" t="s">
        <v>1</v>
      </c>
      <c r="B11" s="33"/>
      <c r="C11" s="24"/>
      <c r="D11" s="24"/>
      <c r="E11" s="24"/>
      <c r="F11" s="24"/>
    </row>
  </sheetData>
  <mergeCells count="11">
    <mergeCell ref="E4:E6"/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workbookViewId="0" topLeftCell="A1">
      <selection activeCell="J4" sqref="J4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8" width="10.125" style="0" customWidth="1"/>
    <col min="9" max="9" width="10.125" style="0" bestFit="1" customWidth="1"/>
  </cols>
  <sheetData>
    <row r="1" ht="12.75">
      <c r="J1" t="s">
        <v>266</v>
      </c>
    </row>
    <row r="2" ht="12.75">
      <c r="I2" t="s">
        <v>267</v>
      </c>
    </row>
    <row r="3" ht="12.75">
      <c r="I3" t="s">
        <v>268</v>
      </c>
    </row>
    <row r="4" spans="9:10" ht="12.75">
      <c r="I4" t="s">
        <v>269</v>
      </c>
      <c r="J4" t="s">
        <v>270</v>
      </c>
    </row>
    <row r="5" spans="1:8" ht="18">
      <c r="A5" s="150" t="s">
        <v>232</v>
      </c>
      <c r="B5" s="150"/>
      <c r="C5" s="150"/>
      <c r="D5" s="150"/>
      <c r="E5" s="150"/>
      <c r="F5" s="150"/>
      <c r="G5" s="150"/>
      <c r="H5" s="150"/>
    </row>
    <row r="6" spans="1:8" ht="9" customHeight="1">
      <c r="A6" s="8"/>
      <c r="B6" s="8"/>
      <c r="C6" s="8"/>
      <c r="D6" s="8"/>
      <c r="E6" s="8"/>
      <c r="F6" s="8"/>
      <c r="G6" s="8"/>
      <c r="H6" s="8"/>
    </row>
    <row r="7" ht="12.75">
      <c r="H7" s="97" t="s">
        <v>44</v>
      </c>
    </row>
    <row r="8" spans="1:9" s="76" customFormat="1" ht="35.25" customHeight="1">
      <c r="A8" s="146" t="s">
        <v>68</v>
      </c>
      <c r="B8" s="146" t="s">
        <v>0</v>
      </c>
      <c r="C8" s="224" t="s">
        <v>147</v>
      </c>
      <c r="D8" s="226" t="s">
        <v>137</v>
      </c>
      <c r="E8" s="227"/>
      <c r="F8" s="227"/>
      <c r="G8" s="227"/>
      <c r="H8" s="227"/>
      <c r="I8" s="192"/>
    </row>
    <row r="9" spans="1:9" s="76" customFormat="1" ht="23.25" customHeight="1">
      <c r="A9" s="146"/>
      <c r="B9" s="146"/>
      <c r="C9" s="225"/>
      <c r="D9" s="94">
        <v>2007</v>
      </c>
      <c r="E9" s="94">
        <v>2008</v>
      </c>
      <c r="F9" s="94">
        <v>2009</v>
      </c>
      <c r="G9" s="94">
        <v>2010</v>
      </c>
      <c r="H9" s="94">
        <v>2011</v>
      </c>
      <c r="I9" s="94">
        <v>2012</v>
      </c>
    </row>
    <row r="10" spans="1:9" s="93" customFormat="1" ht="8.25">
      <c r="A10" s="92">
        <v>1</v>
      </c>
      <c r="B10" s="92">
        <v>2</v>
      </c>
      <c r="C10" s="92">
        <v>3</v>
      </c>
      <c r="D10" s="92">
        <v>4</v>
      </c>
      <c r="E10" s="92">
        <v>5</v>
      </c>
      <c r="F10" s="92">
        <v>6</v>
      </c>
      <c r="G10" s="92">
        <v>7</v>
      </c>
      <c r="H10" s="92">
        <v>8</v>
      </c>
      <c r="I10" s="128">
        <v>9</v>
      </c>
    </row>
    <row r="11" spans="1:9" s="76" customFormat="1" ht="22.5" customHeight="1">
      <c r="A11" s="70" t="s">
        <v>13</v>
      </c>
      <c r="B11" s="96" t="s">
        <v>201</v>
      </c>
      <c r="C11" s="130">
        <f aca="true" t="shared" si="0" ref="C11:I11">SUM(C12,C16,C21)</f>
        <v>7230612</v>
      </c>
      <c r="D11" s="130">
        <f t="shared" si="0"/>
        <v>6148481</v>
      </c>
      <c r="E11" s="130">
        <f t="shared" si="0"/>
        <v>4821303</v>
      </c>
      <c r="F11" s="130">
        <f t="shared" si="0"/>
        <v>3224679</v>
      </c>
      <c r="G11" s="130">
        <f t="shared" si="0"/>
        <v>1956979</v>
      </c>
      <c r="H11" s="130">
        <f t="shared" si="0"/>
        <v>1061479</v>
      </c>
      <c r="I11" s="130">
        <f t="shared" si="0"/>
        <v>322479</v>
      </c>
    </row>
    <row r="12" spans="1:9" s="71" customFormat="1" ht="15" customHeight="1">
      <c r="A12" s="86" t="s">
        <v>118</v>
      </c>
      <c r="B12" s="88" t="s">
        <v>224</v>
      </c>
      <c r="C12" s="127">
        <f aca="true" t="shared" si="1" ref="C12:I12">SUM(C13:C15)</f>
        <v>1736900</v>
      </c>
      <c r="D12" s="127">
        <f t="shared" si="1"/>
        <v>2891999</v>
      </c>
      <c r="E12" s="127">
        <f t="shared" si="1"/>
        <v>4538625</v>
      </c>
      <c r="F12" s="127">
        <f t="shared" si="1"/>
        <v>3224679</v>
      </c>
      <c r="G12" s="127">
        <f t="shared" si="1"/>
        <v>1956979</v>
      </c>
      <c r="H12" s="127">
        <f t="shared" si="1"/>
        <v>1061479</v>
      </c>
      <c r="I12" s="127">
        <f t="shared" si="1"/>
        <v>322479</v>
      </c>
    </row>
    <row r="13" spans="1:9" s="71" customFormat="1" ht="15" customHeight="1">
      <c r="A13" s="91" t="s">
        <v>206</v>
      </c>
      <c r="B13" s="89" t="s">
        <v>138</v>
      </c>
      <c r="C13" s="126">
        <v>255300</v>
      </c>
      <c r="D13" s="126">
        <v>587420</v>
      </c>
      <c r="E13" s="126">
        <v>1028060</v>
      </c>
      <c r="F13" s="126">
        <v>778000</v>
      </c>
      <c r="G13" s="126">
        <v>547000</v>
      </c>
      <c r="H13" s="126">
        <v>316000</v>
      </c>
      <c r="I13" s="131">
        <v>117000</v>
      </c>
    </row>
    <row r="14" spans="1:9" s="71" customFormat="1" ht="15" customHeight="1">
      <c r="A14" s="91" t="s">
        <v>207</v>
      </c>
      <c r="B14" s="89" t="s">
        <v>139</v>
      </c>
      <c r="C14" s="126">
        <v>1481600</v>
      </c>
      <c r="D14" s="126">
        <v>2304579</v>
      </c>
      <c r="E14" s="126">
        <v>3510565</v>
      </c>
      <c r="F14" s="126">
        <v>2446679</v>
      </c>
      <c r="G14" s="126">
        <v>1409979</v>
      </c>
      <c r="H14" s="126">
        <v>745479</v>
      </c>
      <c r="I14" s="131">
        <v>205479</v>
      </c>
    </row>
    <row r="15" spans="1:9" s="71" customFormat="1" ht="15" customHeight="1">
      <c r="A15" s="91" t="s">
        <v>208</v>
      </c>
      <c r="B15" s="89" t="s">
        <v>140</v>
      </c>
      <c r="C15" s="126" t="s">
        <v>262</v>
      </c>
      <c r="D15" s="126" t="s">
        <v>262</v>
      </c>
      <c r="E15" s="126" t="s">
        <v>262</v>
      </c>
      <c r="F15" s="126" t="s">
        <v>262</v>
      </c>
      <c r="G15" s="126" t="s">
        <v>262</v>
      </c>
      <c r="H15" s="126" t="s">
        <v>262</v>
      </c>
      <c r="I15" s="126" t="s">
        <v>262</v>
      </c>
    </row>
    <row r="16" spans="1:9" s="71" customFormat="1" ht="15" customHeight="1">
      <c r="A16" s="86" t="s">
        <v>124</v>
      </c>
      <c r="B16" s="88" t="s">
        <v>225</v>
      </c>
      <c r="C16" s="127">
        <f>SUM(C17:C18)</f>
        <v>1782379</v>
      </c>
      <c r="D16" s="127">
        <f>SUM(D17:D18)</f>
        <v>2719946</v>
      </c>
      <c r="E16" s="127" t="s">
        <v>262</v>
      </c>
      <c r="F16" s="127" t="s">
        <v>262</v>
      </c>
      <c r="G16" s="127" t="s">
        <v>262</v>
      </c>
      <c r="H16" s="127" t="s">
        <v>262</v>
      </c>
      <c r="I16" s="127" t="s">
        <v>262</v>
      </c>
    </row>
    <row r="17" spans="1:9" s="71" customFormat="1" ht="15" customHeight="1">
      <c r="A17" s="91" t="s">
        <v>209</v>
      </c>
      <c r="B17" s="89" t="s">
        <v>141</v>
      </c>
      <c r="C17" s="126">
        <v>481900</v>
      </c>
      <c r="D17" s="126">
        <v>584060</v>
      </c>
      <c r="E17" s="126" t="s">
        <v>262</v>
      </c>
      <c r="F17" s="126" t="s">
        <v>262</v>
      </c>
      <c r="G17" s="126" t="s">
        <v>262</v>
      </c>
      <c r="H17" s="126" t="s">
        <v>262</v>
      </c>
      <c r="I17" s="126" t="s">
        <v>262</v>
      </c>
    </row>
    <row r="18" spans="1:9" s="71" customFormat="1" ht="15" customHeight="1">
      <c r="A18" s="91" t="s">
        <v>210</v>
      </c>
      <c r="B18" s="89" t="s">
        <v>142</v>
      </c>
      <c r="C18" s="126">
        <v>1300479</v>
      </c>
      <c r="D18" s="126">
        <v>2135886</v>
      </c>
      <c r="E18" s="126" t="s">
        <v>262</v>
      </c>
      <c r="F18" s="126" t="s">
        <v>262</v>
      </c>
      <c r="G18" s="126" t="s">
        <v>262</v>
      </c>
      <c r="H18" s="126" t="s">
        <v>262</v>
      </c>
      <c r="I18" s="126" t="s">
        <v>262</v>
      </c>
    </row>
    <row r="19" spans="1:9" s="71" customFormat="1" ht="15" customHeight="1">
      <c r="A19" s="91"/>
      <c r="B19" s="90" t="s">
        <v>143</v>
      </c>
      <c r="C19" s="126" t="s">
        <v>262</v>
      </c>
      <c r="D19" s="126" t="s">
        <v>262</v>
      </c>
      <c r="E19" s="126" t="s">
        <v>262</v>
      </c>
      <c r="F19" s="126" t="s">
        <v>262</v>
      </c>
      <c r="G19" s="126" t="s">
        <v>262</v>
      </c>
      <c r="H19" s="126" t="s">
        <v>262</v>
      </c>
      <c r="I19" s="126" t="s">
        <v>262</v>
      </c>
    </row>
    <row r="20" spans="1:9" s="71" customFormat="1" ht="15" customHeight="1">
      <c r="A20" s="91" t="s">
        <v>211</v>
      </c>
      <c r="B20" s="89" t="s">
        <v>113</v>
      </c>
      <c r="C20" s="126" t="s">
        <v>262</v>
      </c>
      <c r="D20" s="126" t="s">
        <v>262</v>
      </c>
      <c r="E20" s="126" t="s">
        <v>262</v>
      </c>
      <c r="F20" s="126" t="s">
        <v>262</v>
      </c>
      <c r="G20" s="126" t="s">
        <v>262</v>
      </c>
      <c r="H20" s="126" t="s">
        <v>262</v>
      </c>
      <c r="I20" s="126" t="s">
        <v>262</v>
      </c>
    </row>
    <row r="21" spans="1:9" s="71" customFormat="1" ht="15" customHeight="1">
      <c r="A21" s="86" t="s">
        <v>125</v>
      </c>
      <c r="B21" s="88" t="s">
        <v>144</v>
      </c>
      <c r="C21" s="132">
        <f>SUM(C22:C23)</f>
        <v>3711333</v>
      </c>
      <c r="D21" s="132">
        <f>SUM(D22:D23)</f>
        <v>536536</v>
      </c>
      <c r="E21" s="132">
        <f>SUM(E22:E23)</f>
        <v>282678</v>
      </c>
      <c r="F21" s="127" t="s">
        <v>262</v>
      </c>
      <c r="G21" s="127" t="s">
        <v>262</v>
      </c>
      <c r="H21" s="127" t="s">
        <v>262</v>
      </c>
      <c r="I21" s="127" t="s">
        <v>262</v>
      </c>
    </row>
    <row r="22" spans="1:9" s="71" customFormat="1" ht="15" customHeight="1">
      <c r="A22" s="91" t="s">
        <v>226</v>
      </c>
      <c r="B22" s="115" t="s">
        <v>228</v>
      </c>
      <c r="C22" s="133">
        <v>530540</v>
      </c>
      <c r="D22" s="133">
        <v>142979</v>
      </c>
      <c r="E22" s="133">
        <v>56019</v>
      </c>
      <c r="F22" s="126" t="s">
        <v>262</v>
      </c>
      <c r="G22" s="126" t="s">
        <v>262</v>
      </c>
      <c r="H22" s="126" t="s">
        <v>262</v>
      </c>
      <c r="I22" s="126" t="s">
        <v>262</v>
      </c>
    </row>
    <row r="23" spans="1:9" s="71" customFormat="1" ht="15" customHeight="1">
      <c r="A23" s="91" t="s">
        <v>227</v>
      </c>
      <c r="B23" s="115" t="s">
        <v>229</v>
      </c>
      <c r="C23" s="133">
        <v>3180793</v>
      </c>
      <c r="D23" s="133">
        <v>393557</v>
      </c>
      <c r="E23" s="133">
        <v>226659</v>
      </c>
      <c r="F23" s="126" t="s">
        <v>262</v>
      </c>
      <c r="G23" s="126" t="s">
        <v>262</v>
      </c>
      <c r="H23" s="126" t="s">
        <v>262</v>
      </c>
      <c r="I23" s="126" t="s">
        <v>262</v>
      </c>
    </row>
    <row r="24" spans="1:9" s="76" customFormat="1" ht="22.5" customHeight="1">
      <c r="A24" s="70">
        <v>2</v>
      </c>
      <c r="B24" s="96" t="s">
        <v>222</v>
      </c>
      <c r="C24" s="130">
        <f aca="true" t="shared" si="2" ref="C24:I24">SUM(C25,C29,C30)</f>
        <v>4292634</v>
      </c>
      <c r="D24" s="130">
        <f t="shared" si="2"/>
        <v>1648837</v>
      </c>
      <c r="E24" s="130">
        <f t="shared" si="2"/>
        <v>1741314</v>
      </c>
      <c r="F24" s="130">
        <f t="shared" si="2"/>
        <v>1361400</v>
      </c>
      <c r="G24" s="130">
        <f t="shared" si="2"/>
        <v>949400</v>
      </c>
      <c r="H24" s="130">
        <f t="shared" si="2"/>
        <v>763500</v>
      </c>
      <c r="I24" s="130">
        <f t="shared" si="2"/>
        <v>333629</v>
      </c>
    </row>
    <row r="25" spans="1:9" s="76" customFormat="1" ht="15" customHeight="1">
      <c r="A25" s="70" t="s">
        <v>128</v>
      </c>
      <c r="B25" s="96" t="s">
        <v>221</v>
      </c>
      <c r="C25" s="130">
        <f aca="true" t="shared" si="3" ref="C25:I25">SUM(C26:C28)</f>
        <v>627280</v>
      </c>
      <c r="D25" s="130">
        <f t="shared" si="3"/>
        <v>1073320</v>
      </c>
      <c r="E25" s="130">
        <f t="shared" si="3"/>
        <v>1313946</v>
      </c>
      <c r="F25" s="130">
        <f t="shared" si="3"/>
        <v>1267700</v>
      </c>
      <c r="G25" s="130">
        <f t="shared" si="3"/>
        <v>895500</v>
      </c>
      <c r="H25" s="130">
        <f t="shared" si="3"/>
        <v>739000</v>
      </c>
      <c r="I25" s="130">
        <f t="shared" si="3"/>
        <v>322479</v>
      </c>
    </row>
    <row r="26" spans="1:9" s="71" customFormat="1" ht="15" customHeight="1">
      <c r="A26" s="91" t="s">
        <v>203</v>
      </c>
      <c r="B26" s="89" t="s">
        <v>214</v>
      </c>
      <c r="C26" s="126">
        <v>627280</v>
      </c>
      <c r="D26" s="126">
        <v>1073320</v>
      </c>
      <c r="E26" s="126">
        <v>1313946</v>
      </c>
      <c r="F26" s="126">
        <v>1267700</v>
      </c>
      <c r="G26" s="126">
        <v>895500</v>
      </c>
      <c r="H26" s="126">
        <v>739000</v>
      </c>
      <c r="I26" s="131">
        <v>322479</v>
      </c>
    </row>
    <row r="27" spans="1:9" s="71" customFormat="1" ht="15" customHeight="1">
      <c r="A27" s="91" t="s">
        <v>204</v>
      </c>
      <c r="B27" s="89" t="s">
        <v>216</v>
      </c>
      <c r="C27" s="126" t="s">
        <v>262</v>
      </c>
      <c r="D27" s="126" t="s">
        <v>262</v>
      </c>
      <c r="E27" s="126" t="s">
        <v>262</v>
      </c>
      <c r="F27" s="126" t="s">
        <v>262</v>
      </c>
      <c r="G27" s="126" t="s">
        <v>262</v>
      </c>
      <c r="H27" s="126" t="s">
        <v>262</v>
      </c>
      <c r="I27" s="126" t="s">
        <v>262</v>
      </c>
    </row>
    <row r="28" spans="1:9" s="71" customFormat="1" ht="15" customHeight="1">
      <c r="A28" s="91" t="s">
        <v>205</v>
      </c>
      <c r="B28" s="89" t="s">
        <v>215</v>
      </c>
      <c r="C28" s="126" t="s">
        <v>262</v>
      </c>
      <c r="D28" s="126" t="s">
        <v>262</v>
      </c>
      <c r="E28" s="126" t="s">
        <v>262</v>
      </c>
      <c r="F28" s="126" t="s">
        <v>262</v>
      </c>
      <c r="G28" s="126" t="s">
        <v>262</v>
      </c>
      <c r="H28" s="126" t="s">
        <v>262</v>
      </c>
      <c r="I28" s="126" t="s">
        <v>262</v>
      </c>
    </row>
    <row r="29" spans="1:9" s="71" customFormat="1" ht="15" customHeight="1">
      <c r="A29" s="86" t="s">
        <v>129</v>
      </c>
      <c r="B29" s="88" t="s">
        <v>213</v>
      </c>
      <c r="C29" s="127">
        <v>3568354</v>
      </c>
      <c r="D29" s="127">
        <v>480517</v>
      </c>
      <c r="E29" s="127">
        <v>282678</v>
      </c>
      <c r="F29" s="127" t="s">
        <v>262</v>
      </c>
      <c r="G29" s="127" t="s">
        <v>262</v>
      </c>
      <c r="H29" s="127" t="s">
        <v>262</v>
      </c>
      <c r="I29" s="127" t="s">
        <v>262</v>
      </c>
    </row>
    <row r="30" spans="1:9" s="114" customFormat="1" ht="14.25" customHeight="1">
      <c r="A30" s="86" t="s">
        <v>202</v>
      </c>
      <c r="B30" s="88" t="s">
        <v>212</v>
      </c>
      <c r="C30" s="127">
        <v>97000</v>
      </c>
      <c r="D30" s="127">
        <v>95000</v>
      </c>
      <c r="E30" s="127">
        <v>144690</v>
      </c>
      <c r="F30" s="127">
        <v>93700</v>
      </c>
      <c r="G30" s="127">
        <v>53900</v>
      </c>
      <c r="H30" s="127">
        <v>24500</v>
      </c>
      <c r="I30" s="134">
        <v>11150</v>
      </c>
    </row>
    <row r="31" spans="1:9" s="76" customFormat="1" ht="22.5" customHeight="1">
      <c r="A31" s="70" t="s">
        <v>15</v>
      </c>
      <c r="B31" s="96" t="s">
        <v>145</v>
      </c>
      <c r="C31" s="125">
        <v>21705519</v>
      </c>
      <c r="D31" s="125">
        <v>18308484</v>
      </c>
      <c r="E31" s="125">
        <v>18138600</v>
      </c>
      <c r="F31" s="125">
        <v>18501300</v>
      </c>
      <c r="G31" s="125">
        <v>18871300</v>
      </c>
      <c r="H31" s="125">
        <v>19248700</v>
      </c>
      <c r="I31" s="129">
        <v>19636600</v>
      </c>
    </row>
    <row r="32" spans="1:9" s="107" customFormat="1" ht="22.5" customHeight="1">
      <c r="A32" s="70" t="s">
        <v>1</v>
      </c>
      <c r="B32" s="96" t="s">
        <v>168</v>
      </c>
      <c r="C32" s="125">
        <v>23577549</v>
      </c>
      <c r="D32" s="125">
        <v>19868150</v>
      </c>
      <c r="E32" s="125">
        <v>17980000</v>
      </c>
      <c r="F32" s="125">
        <v>18339600</v>
      </c>
      <c r="G32" s="125">
        <v>18706300</v>
      </c>
      <c r="H32" s="125">
        <v>19080000</v>
      </c>
      <c r="I32" s="126">
        <v>19461600</v>
      </c>
    </row>
    <row r="33" spans="1:9" s="107" customFormat="1" ht="22.5" customHeight="1">
      <c r="A33" s="70" t="s">
        <v>20</v>
      </c>
      <c r="B33" s="96" t="s">
        <v>169</v>
      </c>
      <c r="C33" s="125">
        <f aca="true" t="shared" si="4" ref="C33:I33">SUM(C31-C32)</f>
        <v>-1872030</v>
      </c>
      <c r="D33" s="125">
        <f t="shared" si="4"/>
        <v>-1559666</v>
      </c>
      <c r="E33" s="125">
        <f t="shared" si="4"/>
        <v>158600</v>
      </c>
      <c r="F33" s="125">
        <f t="shared" si="4"/>
        <v>161700</v>
      </c>
      <c r="G33" s="125">
        <f t="shared" si="4"/>
        <v>165000</v>
      </c>
      <c r="H33" s="125">
        <f t="shared" si="4"/>
        <v>168700</v>
      </c>
      <c r="I33" s="125">
        <f t="shared" si="4"/>
        <v>175000</v>
      </c>
    </row>
    <row r="34" spans="1:9" s="76" customFormat="1" ht="22.5" customHeight="1">
      <c r="A34" s="70" t="s">
        <v>23</v>
      </c>
      <c r="B34" s="96" t="s">
        <v>146</v>
      </c>
      <c r="C34" s="125"/>
      <c r="D34" s="125"/>
      <c r="E34" s="125"/>
      <c r="F34" s="125"/>
      <c r="G34" s="125"/>
      <c r="H34" s="125"/>
      <c r="I34" s="129"/>
    </row>
    <row r="35" spans="1:9" s="71" customFormat="1" ht="15" customHeight="1">
      <c r="A35" s="86" t="s">
        <v>217</v>
      </c>
      <c r="B35" s="87" t="s">
        <v>223</v>
      </c>
      <c r="C35" s="135">
        <f>SUM(C11-C25-C29)/C31</f>
        <v>0.13982517533904626</v>
      </c>
      <c r="D35" s="135">
        <f>SUM(D11-D25-D29)/D31</f>
        <v>0.2509570972670375</v>
      </c>
      <c r="E35" s="135">
        <f>SUM(E11-E25-E29)/E31</f>
        <v>0.17777992788859118</v>
      </c>
      <c r="F35" s="135">
        <f>SUM(F11-F25)/F31</f>
        <v>0.10577521579564679</v>
      </c>
      <c r="G35" s="135">
        <f>SUM(G11-G25)/G31</f>
        <v>0.056248324174805124</v>
      </c>
      <c r="H35" s="135">
        <f>SUM(H11-H25)/H31</f>
        <v>0.016753287234982102</v>
      </c>
      <c r="I35" s="135">
        <f>SUM(I11-I25)/I31</f>
        <v>0</v>
      </c>
    </row>
    <row r="36" spans="1:9" s="71" customFormat="1" ht="28.5" customHeight="1">
      <c r="A36" s="86" t="s">
        <v>218</v>
      </c>
      <c r="B36" s="87" t="s">
        <v>244</v>
      </c>
      <c r="C36" s="135">
        <f aca="true" t="shared" si="5" ref="C36:I36">SUM(C12,C16,-C25)/C31</f>
        <v>0.1332379566689928</v>
      </c>
      <c r="D36" s="135">
        <f t="shared" si="5"/>
        <v>0.24789736823649627</v>
      </c>
      <c r="E36" s="135">
        <f t="shared" si="5"/>
        <v>0.17777992788859118</v>
      </c>
      <c r="F36" s="135">
        <f t="shared" si="5"/>
        <v>0.10577521579564679</v>
      </c>
      <c r="G36" s="135">
        <f t="shared" si="5"/>
        <v>0.056248324174805124</v>
      </c>
      <c r="H36" s="135">
        <f t="shared" si="5"/>
        <v>0.016753287234982102</v>
      </c>
      <c r="I36" s="135">
        <f t="shared" si="5"/>
        <v>0</v>
      </c>
    </row>
    <row r="37" spans="1:9" s="71" customFormat="1" ht="15" customHeight="1">
      <c r="A37" s="86" t="s">
        <v>219</v>
      </c>
      <c r="B37" s="87" t="s">
        <v>230</v>
      </c>
      <c r="C37" s="135">
        <f aca="true" t="shared" si="6" ref="C37:I37">SUM(C24/C31)</f>
        <v>0.19776693660262165</v>
      </c>
      <c r="D37" s="135">
        <f t="shared" si="6"/>
        <v>0.09005863074190086</v>
      </c>
      <c r="E37" s="135">
        <f t="shared" si="6"/>
        <v>0.09600046310079058</v>
      </c>
      <c r="F37" s="135">
        <f t="shared" si="6"/>
        <v>0.07358401842032722</v>
      </c>
      <c r="G37" s="135">
        <f t="shared" si="6"/>
        <v>0.0503091996841765</v>
      </c>
      <c r="H37" s="135">
        <f t="shared" si="6"/>
        <v>0.039665016338765735</v>
      </c>
      <c r="I37" s="135">
        <f t="shared" si="6"/>
        <v>0.016990161229540755</v>
      </c>
    </row>
    <row r="38" spans="1:9" s="71" customFormat="1" ht="25.5" customHeight="1">
      <c r="A38" s="86" t="s">
        <v>220</v>
      </c>
      <c r="B38" s="87" t="s">
        <v>231</v>
      </c>
      <c r="C38" s="135">
        <f aca="true" t="shared" si="7" ref="C38:I38">SUM(C25,C30)/C31</f>
        <v>0.03336847186192599</v>
      </c>
      <c r="D38" s="135">
        <f t="shared" si="7"/>
        <v>0.06381303880758232</v>
      </c>
      <c r="E38" s="135">
        <f t="shared" si="7"/>
        <v>0.08041612913896332</v>
      </c>
      <c r="F38" s="135">
        <f t="shared" si="7"/>
        <v>0.07358401842032722</v>
      </c>
      <c r="G38" s="135">
        <f t="shared" si="7"/>
        <v>0.0503091996841765</v>
      </c>
      <c r="H38" s="135">
        <f t="shared" si="7"/>
        <v>0.039665016338765735</v>
      </c>
      <c r="I38" s="135">
        <f t="shared" si="7"/>
        <v>0.016990161229540755</v>
      </c>
    </row>
  </sheetData>
  <mergeCells count="5">
    <mergeCell ref="A5:H5"/>
    <mergeCell ref="A8:A9"/>
    <mergeCell ref="B8:B9"/>
    <mergeCell ref="C8:C9"/>
    <mergeCell ref="D8:I8"/>
  </mergeCells>
  <printOptions horizontalCentered="1" verticalCentered="1"/>
  <pageMargins left="1.2" right="0.5905511811023623" top="0.89" bottom="0.55" header="0.5118110236220472" footer="0.3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 topLeftCell="A1">
      <selection activeCell="H7" sqref="H7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4.875" style="2" customWidth="1"/>
    <col min="4" max="4" width="32.375" style="2" customWidth="1"/>
    <col min="5" max="8" width="11.625" style="2" customWidth="1"/>
    <col min="9" max="11" width="10.75390625" style="2" customWidth="1"/>
    <col min="12" max="12" width="11.75390625" style="2" customWidth="1"/>
  </cols>
  <sheetData>
    <row r="1" spans="1:12" ht="18">
      <c r="A1" s="150" t="s">
        <v>94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7" ht="18">
      <c r="A2" s="4"/>
      <c r="B2" s="4"/>
      <c r="C2" s="4"/>
      <c r="D2" s="4"/>
      <c r="E2" s="4"/>
      <c r="F2" s="4"/>
      <c r="G2" s="4"/>
    </row>
    <row r="3" spans="1:12" ht="12.75">
      <c r="A3" s="67"/>
      <c r="B3" s="67"/>
      <c r="C3" s="67"/>
      <c r="D3" s="67"/>
      <c r="E3" s="67"/>
      <c r="F3" s="67"/>
      <c r="H3" s="18"/>
      <c r="I3" s="18"/>
      <c r="J3" s="18"/>
      <c r="K3" s="18"/>
      <c r="L3" s="69" t="s">
        <v>61</v>
      </c>
    </row>
    <row r="4" spans="1:12" s="71" customFormat="1" ht="18.75" customHeight="1">
      <c r="A4" s="146" t="s">
        <v>2</v>
      </c>
      <c r="B4" s="146" t="s">
        <v>3</v>
      </c>
      <c r="C4" s="146" t="s">
        <v>172</v>
      </c>
      <c r="D4" s="146" t="s">
        <v>19</v>
      </c>
      <c r="E4" s="146" t="s">
        <v>239</v>
      </c>
      <c r="F4" s="146" t="s">
        <v>108</v>
      </c>
      <c r="G4" s="146"/>
      <c r="H4" s="146"/>
      <c r="I4" s="146"/>
      <c r="J4" s="146"/>
      <c r="K4" s="146"/>
      <c r="L4" s="146"/>
    </row>
    <row r="5" spans="1:12" s="71" customFormat="1" ht="20.25" customHeight="1">
      <c r="A5" s="146"/>
      <c r="B5" s="146"/>
      <c r="C5" s="146"/>
      <c r="D5" s="146"/>
      <c r="E5" s="146"/>
      <c r="F5" s="146" t="s">
        <v>39</v>
      </c>
      <c r="G5" s="146" t="s">
        <v>6</v>
      </c>
      <c r="H5" s="146"/>
      <c r="I5" s="146"/>
      <c r="J5" s="146"/>
      <c r="K5" s="146"/>
      <c r="L5" s="146" t="s">
        <v>42</v>
      </c>
    </row>
    <row r="6" spans="1:12" s="71" customFormat="1" ht="63.75">
      <c r="A6" s="146"/>
      <c r="B6" s="146"/>
      <c r="C6" s="146"/>
      <c r="D6" s="146"/>
      <c r="E6" s="146"/>
      <c r="F6" s="146"/>
      <c r="G6" s="94" t="s">
        <v>135</v>
      </c>
      <c r="H6" s="94" t="s">
        <v>240</v>
      </c>
      <c r="I6" s="94" t="s">
        <v>132</v>
      </c>
      <c r="J6" s="94" t="s">
        <v>174</v>
      </c>
      <c r="K6" s="94" t="s">
        <v>134</v>
      </c>
      <c r="L6" s="146"/>
    </row>
    <row r="7" spans="1:12" s="71" customFormat="1" ht="6" customHeight="1">
      <c r="A7" s="72">
        <v>1</v>
      </c>
      <c r="B7" s="72">
        <v>2</v>
      </c>
      <c r="C7" s="72">
        <v>3</v>
      </c>
      <c r="D7" s="72">
        <v>4</v>
      </c>
      <c r="E7" s="72">
        <v>5</v>
      </c>
      <c r="F7" s="72">
        <v>6</v>
      </c>
      <c r="G7" s="72">
        <v>7</v>
      </c>
      <c r="H7" s="72">
        <v>8</v>
      </c>
      <c r="I7" s="72">
        <v>9</v>
      </c>
      <c r="J7" s="72">
        <v>10</v>
      </c>
      <c r="K7" s="72">
        <v>11</v>
      </c>
      <c r="L7" s="72">
        <v>12</v>
      </c>
    </row>
    <row r="8" spans="1:12" s="71" customFormat="1" ht="12.7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</row>
    <row r="9" spans="1:12" s="71" customFormat="1" ht="12.75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</row>
    <row r="10" spans="1:12" s="71" customFormat="1" ht="12.7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</row>
    <row r="11" spans="1:12" s="71" customFormat="1" ht="12.75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1:12" s="71" customFormat="1" ht="12.75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1:12" s="71" customFormat="1" ht="12.75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s="71" customFormat="1" ht="12.75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1:12" s="71" customFormat="1" ht="12.75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1:12" s="71" customFormat="1" ht="12.75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1:12" s="71" customFormat="1" ht="12.75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1:12" s="71" customFormat="1" ht="12.7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1:12" s="71" customFormat="1" ht="12.7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</row>
    <row r="20" spans="1:12" s="76" customFormat="1" ht="24.75" customHeight="1">
      <c r="A20" s="147" t="s">
        <v>133</v>
      </c>
      <c r="B20" s="148"/>
      <c r="C20" s="148"/>
      <c r="D20" s="149"/>
      <c r="E20" s="70"/>
      <c r="F20" s="70"/>
      <c r="G20" s="70"/>
      <c r="H20" s="70"/>
      <c r="I20" s="70"/>
      <c r="J20" s="70"/>
      <c r="K20" s="70"/>
      <c r="L20" s="70"/>
    </row>
    <row r="22" ht="12.75">
      <c r="A22" s="108" t="s">
        <v>238</v>
      </c>
    </row>
  </sheetData>
  <mergeCells count="11">
    <mergeCell ref="L5:L6"/>
    <mergeCell ref="C4:C6"/>
    <mergeCell ref="A20:D20"/>
    <mergeCell ref="A1:L1"/>
    <mergeCell ref="E4:E6"/>
    <mergeCell ref="A4:A6"/>
    <mergeCell ref="D4:D6"/>
    <mergeCell ref="B4:B6"/>
    <mergeCell ref="F4:L4"/>
    <mergeCell ref="G5:K5"/>
    <mergeCell ref="F5:F6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A1">
      <selection activeCell="J8" sqref="J8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15.625" style="2" customWidth="1"/>
    <col min="6" max="6" width="12.00390625" style="2" customWidth="1"/>
    <col min="7" max="7" width="12.375" style="2" customWidth="1"/>
    <col min="8" max="9" width="10.125" style="2" customWidth="1"/>
    <col min="10" max="10" width="12.625" style="2" customWidth="1"/>
    <col min="11" max="11" width="14.375" style="2" customWidth="1"/>
    <col min="12" max="12" width="9.875" style="2" customWidth="1"/>
    <col min="13" max="13" width="9.625" style="2" customWidth="1"/>
    <col min="14" max="14" width="16.75390625" style="2" customWidth="1"/>
    <col min="15" max="16384" width="9.125" style="2" customWidth="1"/>
  </cols>
  <sheetData>
    <row r="1" spans="1:14" ht="18">
      <c r="A1" s="142" t="s">
        <v>103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2" t="s">
        <v>44</v>
      </c>
    </row>
    <row r="3" spans="1:14" s="64" customFormat="1" ht="19.5" customHeight="1">
      <c r="A3" s="141" t="s">
        <v>68</v>
      </c>
      <c r="B3" s="141" t="s">
        <v>2</v>
      </c>
      <c r="C3" s="141" t="s">
        <v>43</v>
      </c>
      <c r="D3" s="141" t="s">
        <v>175</v>
      </c>
      <c r="E3" s="139" t="s">
        <v>157</v>
      </c>
      <c r="F3" s="139" t="s">
        <v>170</v>
      </c>
      <c r="G3" s="139" t="s">
        <v>102</v>
      </c>
      <c r="H3" s="139"/>
      <c r="I3" s="139"/>
      <c r="J3" s="139"/>
      <c r="K3" s="139"/>
      <c r="L3" s="139"/>
      <c r="M3" s="139"/>
      <c r="N3" s="139" t="s">
        <v>176</v>
      </c>
    </row>
    <row r="4" spans="1:14" s="64" customFormat="1" ht="19.5" customHeight="1">
      <c r="A4" s="141"/>
      <c r="B4" s="141"/>
      <c r="C4" s="141"/>
      <c r="D4" s="141"/>
      <c r="E4" s="139"/>
      <c r="F4" s="139"/>
      <c r="G4" s="139" t="s">
        <v>233</v>
      </c>
      <c r="H4" s="139" t="s">
        <v>235</v>
      </c>
      <c r="I4" s="139"/>
      <c r="J4" s="139"/>
      <c r="K4" s="139"/>
      <c r="L4" s="139" t="s">
        <v>62</v>
      </c>
      <c r="M4" s="139" t="s">
        <v>66</v>
      </c>
      <c r="N4" s="139"/>
    </row>
    <row r="5" spans="1:14" s="64" customFormat="1" ht="29.25" customHeight="1">
      <c r="A5" s="141"/>
      <c r="B5" s="141"/>
      <c r="C5" s="141"/>
      <c r="D5" s="141"/>
      <c r="E5" s="139"/>
      <c r="F5" s="139"/>
      <c r="G5" s="139"/>
      <c r="H5" s="139" t="s">
        <v>177</v>
      </c>
      <c r="I5" s="139" t="s">
        <v>155</v>
      </c>
      <c r="J5" s="139" t="s">
        <v>242</v>
      </c>
      <c r="K5" s="139" t="s">
        <v>156</v>
      </c>
      <c r="L5" s="139"/>
      <c r="M5" s="139"/>
      <c r="N5" s="139"/>
    </row>
    <row r="6" spans="1:14" s="64" customFormat="1" ht="19.5" customHeight="1">
      <c r="A6" s="141"/>
      <c r="B6" s="141"/>
      <c r="C6" s="141"/>
      <c r="D6" s="141"/>
      <c r="E6" s="139"/>
      <c r="F6" s="139"/>
      <c r="G6" s="139"/>
      <c r="H6" s="139"/>
      <c r="I6" s="139"/>
      <c r="J6" s="139"/>
      <c r="K6" s="139"/>
      <c r="L6" s="139"/>
      <c r="M6" s="139"/>
      <c r="N6" s="139"/>
    </row>
    <row r="7" spans="1:14" s="64" customFormat="1" ht="19.5" customHeight="1">
      <c r="A7" s="141"/>
      <c r="B7" s="141"/>
      <c r="C7" s="141"/>
      <c r="D7" s="141"/>
      <c r="E7" s="139"/>
      <c r="F7" s="139"/>
      <c r="G7" s="139"/>
      <c r="H7" s="139"/>
      <c r="I7" s="139"/>
      <c r="J7" s="139"/>
      <c r="K7" s="139"/>
      <c r="L7" s="139"/>
      <c r="M7" s="139"/>
      <c r="N7" s="139"/>
    </row>
    <row r="8" spans="1:14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</row>
    <row r="9" spans="1:14" ht="51" customHeight="1">
      <c r="A9" s="45" t="s">
        <v>13</v>
      </c>
      <c r="B9" s="27"/>
      <c r="C9" s="27"/>
      <c r="D9" s="27"/>
      <c r="E9" s="27"/>
      <c r="F9" s="27"/>
      <c r="G9" s="27"/>
      <c r="H9" s="27"/>
      <c r="I9" s="27"/>
      <c r="J9" s="111" t="s">
        <v>178</v>
      </c>
      <c r="K9" s="27"/>
      <c r="L9" s="27"/>
      <c r="M9" s="27"/>
      <c r="N9" s="27"/>
    </row>
    <row r="10" spans="1:14" ht="51">
      <c r="A10" s="46" t="s">
        <v>14</v>
      </c>
      <c r="B10" s="29"/>
      <c r="C10" s="29"/>
      <c r="D10" s="29"/>
      <c r="E10" s="29"/>
      <c r="F10" s="29"/>
      <c r="G10" s="29"/>
      <c r="H10" s="29"/>
      <c r="I10" s="29"/>
      <c r="J10" s="117" t="s">
        <v>178</v>
      </c>
      <c r="K10" s="29"/>
      <c r="L10" s="29"/>
      <c r="M10" s="29"/>
      <c r="N10" s="29"/>
    </row>
    <row r="11" spans="1:14" ht="51">
      <c r="A11" s="46" t="s">
        <v>15</v>
      </c>
      <c r="B11" s="29"/>
      <c r="C11" s="29"/>
      <c r="D11" s="29"/>
      <c r="E11" s="29"/>
      <c r="F11" s="29"/>
      <c r="G11" s="29"/>
      <c r="H11" s="29"/>
      <c r="I11" s="29"/>
      <c r="J11" s="118" t="s">
        <v>178</v>
      </c>
      <c r="K11" s="29"/>
      <c r="L11" s="29"/>
      <c r="M11" s="29"/>
      <c r="N11" s="29"/>
    </row>
    <row r="12" spans="1:14" ht="51">
      <c r="A12" s="46" t="s">
        <v>1</v>
      </c>
      <c r="B12" s="29"/>
      <c r="C12" s="29"/>
      <c r="D12" s="29"/>
      <c r="E12" s="29"/>
      <c r="F12" s="29"/>
      <c r="G12" s="29"/>
      <c r="H12" s="29"/>
      <c r="I12" s="29"/>
      <c r="J12" s="116" t="s">
        <v>178</v>
      </c>
      <c r="K12" s="29"/>
      <c r="L12" s="29"/>
      <c r="M12" s="29"/>
      <c r="N12" s="78"/>
    </row>
    <row r="13" spans="1:14" ht="22.5" customHeight="1">
      <c r="A13" s="140" t="s">
        <v>167</v>
      </c>
      <c r="B13" s="140"/>
      <c r="C13" s="140"/>
      <c r="D13" s="140"/>
      <c r="E13" s="140"/>
      <c r="F13" s="24"/>
      <c r="G13" s="34"/>
      <c r="H13" s="24"/>
      <c r="I13" s="24"/>
      <c r="J13" s="24"/>
      <c r="K13" s="24"/>
      <c r="L13" s="24"/>
      <c r="M13" s="24"/>
      <c r="N13" s="100" t="s">
        <v>52</v>
      </c>
    </row>
    <row r="15" ht="12.75">
      <c r="A15" s="2" t="s">
        <v>95</v>
      </c>
    </row>
    <row r="16" ht="12.75">
      <c r="A16" s="2" t="s">
        <v>91</v>
      </c>
    </row>
    <row r="17" ht="12.75">
      <c r="A17" s="2" t="s">
        <v>92</v>
      </c>
    </row>
    <row r="18" ht="12.75">
      <c r="A18" s="2" t="s">
        <v>93</v>
      </c>
    </row>
    <row r="20" ht="12.75">
      <c r="A20" s="108" t="s">
        <v>241</v>
      </c>
    </row>
  </sheetData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13:E13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A21" sqref="A21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5.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142" t="s">
        <v>101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2" t="s">
        <v>44</v>
      </c>
    </row>
    <row r="3" spans="1:12" s="64" customFormat="1" ht="19.5" customHeight="1">
      <c r="A3" s="141" t="s">
        <v>68</v>
      </c>
      <c r="B3" s="141" t="s">
        <v>2</v>
      </c>
      <c r="C3" s="141" t="s">
        <v>43</v>
      </c>
      <c r="D3" s="141" t="s">
        <v>175</v>
      </c>
      <c r="E3" s="139" t="s">
        <v>179</v>
      </c>
      <c r="F3" s="139" t="s">
        <v>170</v>
      </c>
      <c r="G3" s="139" t="s">
        <v>102</v>
      </c>
      <c r="H3" s="139"/>
      <c r="I3" s="139"/>
      <c r="J3" s="139"/>
      <c r="K3" s="139"/>
      <c r="L3" s="139" t="s">
        <v>176</v>
      </c>
    </row>
    <row r="4" spans="1:12" s="64" customFormat="1" ht="19.5" customHeight="1">
      <c r="A4" s="141"/>
      <c r="B4" s="141"/>
      <c r="C4" s="141"/>
      <c r="D4" s="141"/>
      <c r="E4" s="139"/>
      <c r="F4" s="139"/>
      <c r="G4" s="139" t="s">
        <v>234</v>
      </c>
      <c r="H4" s="139" t="s">
        <v>235</v>
      </c>
      <c r="I4" s="139"/>
      <c r="J4" s="139"/>
      <c r="K4" s="139"/>
      <c r="L4" s="139"/>
    </row>
    <row r="5" spans="1:12" s="64" customFormat="1" ht="29.25" customHeight="1">
      <c r="A5" s="141"/>
      <c r="B5" s="141"/>
      <c r="C5" s="141"/>
      <c r="D5" s="141"/>
      <c r="E5" s="139"/>
      <c r="F5" s="139"/>
      <c r="G5" s="139"/>
      <c r="H5" s="139" t="s">
        <v>177</v>
      </c>
      <c r="I5" s="139" t="s">
        <v>155</v>
      </c>
      <c r="J5" s="139" t="s">
        <v>180</v>
      </c>
      <c r="K5" s="139" t="s">
        <v>156</v>
      </c>
      <c r="L5" s="139"/>
    </row>
    <row r="6" spans="1:12" s="64" customFormat="1" ht="19.5" customHeight="1">
      <c r="A6" s="141"/>
      <c r="B6" s="141"/>
      <c r="C6" s="141"/>
      <c r="D6" s="141"/>
      <c r="E6" s="139"/>
      <c r="F6" s="139"/>
      <c r="G6" s="139"/>
      <c r="H6" s="139"/>
      <c r="I6" s="139"/>
      <c r="J6" s="139"/>
      <c r="K6" s="139"/>
      <c r="L6" s="139"/>
    </row>
    <row r="7" spans="1:12" s="64" customFormat="1" ht="19.5" customHeight="1">
      <c r="A7" s="141"/>
      <c r="B7" s="141"/>
      <c r="C7" s="141"/>
      <c r="D7" s="141"/>
      <c r="E7" s="139"/>
      <c r="F7" s="139"/>
      <c r="G7" s="139"/>
      <c r="H7" s="139"/>
      <c r="I7" s="139"/>
      <c r="J7" s="139"/>
      <c r="K7" s="139"/>
      <c r="L7" s="139"/>
    </row>
    <row r="8" spans="1:12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</row>
    <row r="9" spans="1:12" ht="51" customHeight="1">
      <c r="A9" s="45" t="s">
        <v>13</v>
      </c>
      <c r="B9" s="27"/>
      <c r="C9" s="27"/>
      <c r="D9" s="27"/>
      <c r="E9" s="27"/>
      <c r="F9" s="27"/>
      <c r="G9" s="27"/>
      <c r="H9" s="27"/>
      <c r="I9" s="27"/>
      <c r="J9" s="111" t="s">
        <v>178</v>
      </c>
      <c r="K9" s="27"/>
      <c r="L9" s="27"/>
    </row>
    <row r="10" spans="1:12" ht="51">
      <c r="A10" s="46" t="s">
        <v>14</v>
      </c>
      <c r="B10" s="29"/>
      <c r="C10" s="29"/>
      <c r="D10" s="29"/>
      <c r="E10" s="29"/>
      <c r="F10" s="29"/>
      <c r="G10" s="29"/>
      <c r="H10" s="29"/>
      <c r="I10" s="29"/>
      <c r="J10" s="117" t="s">
        <v>178</v>
      </c>
      <c r="K10" s="29"/>
      <c r="L10" s="29"/>
    </row>
    <row r="11" spans="1:12" ht="51">
      <c r="A11" s="46" t="s">
        <v>15</v>
      </c>
      <c r="B11" s="29"/>
      <c r="C11" s="29"/>
      <c r="D11" s="29"/>
      <c r="E11" s="29"/>
      <c r="F11" s="29"/>
      <c r="G11" s="29"/>
      <c r="H11" s="29"/>
      <c r="I11" s="29"/>
      <c r="J11" s="118" t="s">
        <v>178</v>
      </c>
      <c r="K11" s="29"/>
      <c r="L11" s="29"/>
    </row>
    <row r="12" spans="1:12" ht="51">
      <c r="A12" s="46" t="s">
        <v>1</v>
      </c>
      <c r="B12" s="29"/>
      <c r="C12" s="29"/>
      <c r="D12" s="29"/>
      <c r="E12" s="29"/>
      <c r="F12" s="29"/>
      <c r="G12" s="29"/>
      <c r="H12" s="29"/>
      <c r="I12" s="29"/>
      <c r="J12" s="116" t="s">
        <v>178</v>
      </c>
      <c r="K12" s="29"/>
      <c r="L12" s="29"/>
    </row>
    <row r="13" spans="1:12" ht="22.5" customHeight="1">
      <c r="A13" s="140" t="s">
        <v>167</v>
      </c>
      <c r="B13" s="140"/>
      <c r="C13" s="140"/>
      <c r="D13" s="140"/>
      <c r="E13" s="140"/>
      <c r="F13" s="24"/>
      <c r="G13" s="34"/>
      <c r="H13" s="24"/>
      <c r="I13" s="24"/>
      <c r="J13" s="24"/>
      <c r="K13" s="24"/>
      <c r="L13" s="100" t="s">
        <v>52</v>
      </c>
    </row>
    <row r="15" ht="12.75">
      <c r="A15" s="2" t="s">
        <v>95</v>
      </c>
    </row>
    <row r="16" ht="12.75">
      <c r="A16" s="2" t="s">
        <v>91</v>
      </c>
    </row>
    <row r="17" ht="12.75">
      <c r="A17" s="2" t="s">
        <v>92</v>
      </c>
    </row>
    <row r="18" ht="12.75">
      <c r="A18" s="2" t="s">
        <v>93</v>
      </c>
    </row>
    <row r="20" ht="12.75">
      <c r="A20" s="108" t="s">
        <v>241</v>
      </c>
    </row>
  </sheetData>
  <mergeCells count="16"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6">
      <selection activeCell="E17" sqref="E17"/>
    </sheetView>
  </sheetViews>
  <sheetFormatPr defaultColWidth="9.00390625" defaultRowHeight="12.75"/>
  <cols>
    <col min="1" max="1" width="3.625" style="15" bestFit="1" customWidth="1"/>
    <col min="2" max="2" width="19.875" style="15" customWidth="1"/>
    <col min="3" max="3" width="13.00390625" style="15" customWidth="1"/>
    <col min="4" max="4" width="10.625" style="15" customWidth="1"/>
    <col min="5" max="5" width="12.00390625" style="15" customWidth="1"/>
    <col min="6" max="6" width="9.125" style="15" customWidth="1"/>
    <col min="7" max="7" width="7.25390625" style="15" customWidth="1"/>
    <col min="8" max="8" width="7.375" style="15" customWidth="1"/>
    <col min="9" max="9" width="8.75390625" style="15" customWidth="1"/>
    <col min="10" max="11" width="7.75390625" style="15" customWidth="1"/>
    <col min="12" max="12" width="9.75390625" style="15" customWidth="1"/>
    <col min="13" max="13" width="11.75390625" style="15" customWidth="1"/>
    <col min="14" max="14" width="12.375" style="15" customWidth="1"/>
    <col min="15" max="15" width="8.25390625" style="15" customWidth="1"/>
    <col min="16" max="16" width="8.125" style="15" customWidth="1"/>
    <col min="17" max="17" width="8.75390625" style="15" customWidth="1"/>
    <col min="18" max="16384" width="10.25390625" style="15" customWidth="1"/>
  </cols>
  <sheetData>
    <row r="1" spans="1:17" ht="12.75">
      <c r="A1" s="143" t="s">
        <v>158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3" spans="1:17" ht="11.25">
      <c r="A3" s="177" t="s">
        <v>68</v>
      </c>
      <c r="B3" s="177" t="s">
        <v>104</v>
      </c>
      <c r="C3" s="174" t="s">
        <v>105</v>
      </c>
      <c r="D3" s="174" t="s">
        <v>236</v>
      </c>
      <c r="E3" s="174" t="s">
        <v>163</v>
      </c>
      <c r="F3" s="177" t="s">
        <v>6</v>
      </c>
      <c r="G3" s="177"/>
      <c r="H3" s="177" t="s">
        <v>102</v>
      </c>
      <c r="I3" s="177"/>
      <c r="J3" s="177"/>
      <c r="K3" s="177"/>
      <c r="L3" s="177"/>
      <c r="M3" s="177"/>
      <c r="N3" s="177"/>
      <c r="O3" s="177"/>
      <c r="P3" s="177"/>
      <c r="Q3" s="177"/>
    </row>
    <row r="4" spans="1:17" ht="11.25">
      <c r="A4" s="177"/>
      <c r="B4" s="177"/>
      <c r="C4" s="174"/>
      <c r="D4" s="174"/>
      <c r="E4" s="174"/>
      <c r="F4" s="174" t="s">
        <v>160</v>
      </c>
      <c r="G4" s="174" t="s">
        <v>161</v>
      </c>
      <c r="H4" s="177" t="s">
        <v>96</v>
      </c>
      <c r="I4" s="177"/>
      <c r="J4" s="177"/>
      <c r="K4" s="177"/>
      <c r="L4" s="177"/>
      <c r="M4" s="177"/>
      <c r="N4" s="177"/>
      <c r="O4" s="177"/>
      <c r="P4" s="177"/>
      <c r="Q4" s="177"/>
    </row>
    <row r="5" spans="1:17" ht="11.25">
      <c r="A5" s="177"/>
      <c r="B5" s="177"/>
      <c r="C5" s="174"/>
      <c r="D5" s="174"/>
      <c r="E5" s="174"/>
      <c r="F5" s="174"/>
      <c r="G5" s="174"/>
      <c r="H5" s="174" t="s">
        <v>107</v>
      </c>
      <c r="I5" s="177" t="s">
        <v>108</v>
      </c>
      <c r="J5" s="177"/>
      <c r="K5" s="177"/>
      <c r="L5" s="177"/>
      <c r="M5" s="177"/>
      <c r="N5" s="177"/>
      <c r="O5" s="177"/>
      <c r="P5" s="177"/>
      <c r="Q5" s="177"/>
    </row>
    <row r="6" spans="1:17" ht="14.25" customHeight="1">
      <c r="A6" s="177"/>
      <c r="B6" s="177"/>
      <c r="C6" s="174"/>
      <c r="D6" s="174"/>
      <c r="E6" s="174"/>
      <c r="F6" s="174"/>
      <c r="G6" s="174"/>
      <c r="H6" s="174"/>
      <c r="I6" s="177" t="s">
        <v>109</v>
      </c>
      <c r="J6" s="177"/>
      <c r="K6" s="177"/>
      <c r="L6" s="177"/>
      <c r="M6" s="177" t="s">
        <v>106</v>
      </c>
      <c r="N6" s="177"/>
      <c r="O6" s="177"/>
      <c r="P6" s="177"/>
      <c r="Q6" s="177"/>
    </row>
    <row r="7" spans="1:17" ht="12.75" customHeight="1">
      <c r="A7" s="177"/>
      <c r="B7" s="177"/>
      <c r="C7" s="174"/>
      <c r="D7" s="174"/>
      <c r="E7" s="174"/>
      <c r="F7" s="174"/>
      <c r="G7" s="174"/>
      <c r="H7" s="174"/>
      <c r="I7" s="174" t="s">
        <v>110</v>
      </c>
      <c r="J7" s="177" t="s">
        <v>111</v>
      </c>
      <c r="K7" s="177"/>
      <c r="L7" s="177"/>
      <c r="M7" s="174" t="s">
        <v>112</v>
      </c>
      <c r="N7" s="174" t="s">
        <v>111</v>
      </c>
      <c r="O7" s="174"/>
      <c r="P7" s="174"/>
      <c r="Q7" s="174"/>
    </row>
    <row r="8" spans="1:17" ht="48" customHeight="1">
      <c r="A8" s="177"/>
      <c r="B8" s="177"/>
      <c r="C8" s="174"/>
      <c r="D8" s="174"/>
      <c r="E8" s="174"/>
      <c r="F8" s="174"/>
      <c r="G8" s="174"/>
      <c r="H8" s="174"/>
      <c r="I8" s="174"/>
      <c r="J8" s="62" t="s">
        <v>162</v>
      </c>
      <c r="K8" s="62" t="s">
        <v>113</v>
      </c>
      <c r="L8" s="62" t="s">
        <v>114</v>
      </c>
      <c r="M8" s="174"/>
      <c r="N8" s="62" t="s">
        <v>115</v>
      </c>
      <c r="O8" s="62" t="s">
        <v>162</v>
      </c>
      <c r="P8" s="62" t="s">
        <v>113</v>
      </c>
      <c r="Q8" s="62" t="s">
        <v>116</v>
      </c>
    </row>
    <row r="9" spans="1:17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</row>
    <row r="10" spans="1:17" s="102" customFormat="1" ht="11.25">
      <c r="A10" s="80">
        <v>1</v>
      </c>
      <c r="B10" s="101" t="s">
        <v>117</v>
      </c>
      <c r="C10" s="175" t="s">
        <v>52</v>
      </c>
      <c r="D10" s="176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</row>
    <row r="11" spans="1:17" ht="11.25">
      <c r="A11" s="180" t="s">
        <v>118</v>
      </c>
      <c r="B11" s="81" t="s">
        <v>119</v>
      </c>
      <c r="C11" s="166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8"/>
    </row>
    <row r="12" spans="1:17" ht="11.25">
      <c r="A12" s="180"/>
      <c r="B12" s="81" t="s">
        <v>120</v>
      </c>
      <c r="C12" s="166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8"/>
    </row>
    <row r="13" spans="1:17" ht="11.25">
      <c r="A13" s="180"/>
      <c r="B13" s="81" t="s">
        <v>121</v>
      </c>
      <c r="C13" s="166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8"/>
    </row>
    <row r="14" spans="1:17" ht="11.25">
      <c r="A14" s="180"/>
      <c r="B14" s="81" t="s">
        <v>122</v>
      </c>
      <c r="C14" s="166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8"/>
    </row>
    <row r="15" spans="1:17" ht="11.25">
      <c r="A15" s="180"/>
      <c r="B15" s="81" t="s">
        <v>123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1:17" ht="11.25">
      <c r="A16" s="180"/>
      <c r="B16" s="81" t="s">
        <v>181</v>
      </c>
      <c r="C16" s="110"/>
      <c r="D16" s="110"/>
      <c r="E16" s="81"/>
      <c r="F16" s="81"/>
      <c r="G16" s="81"/>
      <c r="H16" s="110"/>
      <c r="I16" s="110"/>
      <c r="J16" s="110"/>
      <c r="K16" s="110"/>
      <c r="L16" s="110"/>
      <c r="M16" s="110"/>
      <c r="N16" s="110"/>
      <c r="O16" s="110"/>
      <c r="P16" s="110"/>
      <c r="Q16" s="110"/>
    </row>
    <row r="17" spans="1:17" ht="11.25">
      <c r="A17" s="180"/>
      <c r="B17" s="81" t="s">
        <v>62</v>
      </c>
      <c r="C17" s="110"/>
      <c r="D17" s="110"/>
      <c r="E17" s="81"/>
      <c r="F17" s="81"/>
      <c r="G17" s="81"/>
      <c r="H17" s="110"/>
      <c r="I17" s="110"/>
      <c r="J17" s="110"/>
      <c r="K17" s="110"/>
      <c r="L17" s="110"/>
      <c r="M17" s="110"/>
      <c r="N17" s="110"/>
      <c r="O17" s="110"/>
      <c r="P17" s="110"/>
      <c r="Q17" s="110"/>
    </row>
    <row r="18" spans="1:17" ht="11.25">
      <c r="A18" s="180"/>
      <c r="B18" s="81" t="s">
        <v>66</v>
      </c>
      <c r="C18" s="110"/>
      <c r="D18" s="110"/>
      <c r="E18" s="81"/>
      <c r="F18" s="81"/>
      <c r="G18" s="81"/>
      <c r="H18" s="110"/>
      <c r="I18" s="110"/>
      <c r="J18" s="110"/>
      <c r="K18" s="110"/>
      <c r="L18" s="110"/>
      <c r="M18" s="110"/>
      <c r="N18" s="110"/>
      <c r="O18" s="110"/>
      <c r="P18" s="110"/>
      <c r="Q18" s="110"/>
    </row>
    <row r="19" spans="1:17" ht="11.25">
      <c r="A19" s="180"/>
      <c r="B19" s="81" t="s">
        <v>182</v>
      </c>
      <c r="C19" s="110"/>
      <c r="D19" s="110"/>
      <c r="E19" s="81"/>
      <c r="F19" s="81"/>
      <c r="G19" s="81"/>
      <c r="H19" s="110"/>
      <c r="I19" s="110"/>
      <c r="J19" s="110"/>
      <c r="K19" s="110"/>
      <c r="L19" s="110"/>
      <c r="M19" s="110"/>
      <c r="N19" s="110"/>
      <c r="O19" s="110"/>
      <c r="P19" s="110"/>
      <c r="Q19" s="110"/>
    </row>
    <row r="20" spans="1:17" ht="11.25">
      <c r="A20" s="180" t="s">
        <v>124</v>
      </c>
      <c r="B20" s="81" t="s">
        <v>119</v>
      </c>
      <c r="C20" s="166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8"/>
    </row>
    <row r="21" spans="1:17" ht="11.25">
      <c r="A21" s="180"/>
      <c r="B21" s="81" t="s">
        <v>120</v>
      </c>
      <c r="C21" s="166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8"/>
    </row>
    <row r="22" spans="1:17" ht="11.25">
      <c r="A22" s="180"/>
      <c r="B22" s="81" t="s">
        <v>121</v>
      </c>
      <c r="C22" s="166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8"/>
    </row>
    <row r="23" spans="1:17" ht="11.25">
      <c r="A23" s="180"/>
      <c r="B23" s="81" t="s">
        <v>122</v>
      </c>
      <c r="C23" s="166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8"/>
    </row>
    <row r="24" spans="1:17" ht="11.25">
      <c r="A24" s="180"/>
      <c r="B24" s="81" t="s">
        <v>123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</row>
    <row r="25" spans="1:17" ht="11.25">
      <c r="A25" s="180"/>
      <c r="B25" s="81" t="s">
        <v>181</v>
      </c>
      <c r="C25" s="110"/>
      <c r="D25" s="110"/>
      <c r="E25" s="81"/>
      <c r="F25" s="81"/>
      <c r="G25" s="81"/>
      <c r="H25" s="110"/>
      <c r="I25" s="110"/>
      <c r="J25" s="110"/>
      <c r="K25" s="110"/>
      <c r="L25" s="110"/>
      <c r="M25" s="110"/>
      <c r="N25" s="110"/>
      <c r="O25" s="110"/>
      <c r="P25" s="110"/>
      <c r="Q25" s="110"/>
    </row>
    <row r="26" spans="1:17" ht="11.25">
      <c r="A26" s="180"/>
      <c r="B26" s="81" t="s">
        <v>62</v>
      </c>
      <c r="C26" s="110"/>
      <c r="D26" s="110"/>
      <c r="E26" s="81"/>
      <c r="F26" s="81"/>
      <c r="G26" s="81"/>
      <c r="H26" s="110"/>
      <c r="I26" s="110"/>
      <c r="J26" s="110"/>
      <c r="K26" s="110"/>
      <c r="L26" s="110"/>
      <c r="M26" s="110"/>
      <c r="N26" s="110"/>
      <c r="O26" s="110"/>
      <c r="P26" s="110"/>
      <c r="Q26" s="110"/>
    </row>
    <row r="27" spans="1:17" ht="11.25">
      <c r="A27" s="180"/>
      <c r="B27" s="81" t="s">
        <v>66</v>
      </c>
      <c r="C27" s="110"/>
      <c r="D27" s="110"/>
      <c r="E27" s="81"/>
      <c r="F27" s="81"/>
      <c r="G27" s="81"/>
      <c r="H27" s="110"/>
      <c r="I27" s="110"/>
      <c r="J27" s="110"/>
      <c r="K27" s="110"/>
      <c r="L27" s="110"/>
      <c r="M27" s="110"/>
      <c r="N27" s="110"/>
      <c r="O27" s="110"/>
      <c r="P27" s="110"/>
      <c r="Q27" s="110"/>
    </row>
    <row r="28" spans="1:17" ht="11.25">
      <c r="A28" s="180"/>
      <c r="B28" s="81" t="s">
        <v>182</v>
      </c>
      <c r="C28" s="110"/>
      <c r="D28" s="110"/>
      <c r="E28" s="81"/>
      <c r="F28" s="81"/>
      <c r="G28" s="81"/>
      <c r="H28" s="110"/>
      <c r="I28" s="110"/>
      <c r="J28" s="110"/>
      <c r="K28" s="110"/>
      <c r="L28" s="110"/>
      <c r="M28" s="110"/>
      <c r="N28" s="110"/>
      <c r="O28" s="110"/>
      <c r="P28" s="110"/>
      <c r="Q28" s="110"/>
    </row>
    <row r="29" spans="1:17" ht="11.25">
      <c r="A29" s="82" t="s">
        <v>125</v>
      </c>
      <c r="B29" s="81" t="s">
        <v>126</v>
      </c>
      <c r="C29" s="166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8"/>
    </row>
    <row r="30" spans="1:17" s="102" customFormat="1" ht="11.25">
      <c r="A30" s="83">
        <v>2</v>
      </c>
      <c r="B30" s="103" t="s">
        <v>127</v>
      </c>
      <c r="C30" s="169" t="s">
        <v>52</v>
      </c>
      <c r="D30" s="170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1:17" ht="11.25">
      <c r="A31" s="180" t="s">
        <v>128</v>
      </c>
      <c r="B31" s="81" t="s">
        <v>119</v>
      </c>
      <c r="C31" s="166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8"/>
    </row>
    <row r="32" spans="1:17" ht="11.25">
      <c r="A32" s="180"/>
      <c r="B32" s="81" t="s">
        <v>120</v>
      </c>
      <c r="C32" s="166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8"/>
    </row>
    <row r="33" spans="1:17" ht="11.25">
      <c r="A33" s="180"/>
      <c r="B33" s="81" t="s">
        <v>121</v>
      </c>
      <c r="C33" s="166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8"/>
    </row>
    <row r="34" spans="1:17" ht="11.25">
      <c r="A34" s="180"/>
      <c r="B34" s="81" t="s">
        <v>122</v>
      </c>
      <c r="C34" s="166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8"/>
    </row>
    <row r="35" spans="1:17" ht="11.25">
      <c r="A35" s="180"/>
      <c r="B35" s="81" t="s">
        <v>123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1:17" ht="11.25">
      <c r="A36" s="180"/>
      <c r="B36" s="81" t="s">
        <v>181</v>
      </c>
      <c r="C36" s="110"/>
      <c r="D36" s="110"/>
      <c r="E36" s="81"/>
      <c r="F36" s="81"/>
      <c r="G36" s="81"/>
      <c r="H36" s="110"/>
      <c r="I36" s="110"/>
      <c r="J36" s="110"/>
      <c r="K36" s="110"/>
      <c r="L36" s="110"/>
      <c r="M36" s="110"/>
      <c r="N36" s="110"/>
      <c r="O36" s="110"/>
      <c r="P36" s="110"/>
      <c r="Q36" s="110"/>
    </row>
    <row r="37" spans="1:17" ht="11.25">
      <c r="A37" s="180"/>
      <c r="B37" s="81" t="s">
        <v>62</v>
      </c>
      <c r="C37" s="110"/>
      <c r="D37" s="110"/>
      <c r="E37" s="81"/>
      <c r="F37" s="81"/>
      <c r="G37" s="81"/>
      <c r="H37" s="110"/>
      <c r="I37" s="110"/>
      <c r="J37" s="110"/>
      <c r="K37" s="110"/>
      <c r="L37" s="110"/>
      <c r="M37" s="110"/>
      <c r="N37" s="110"/>
      <c r="O37" s="110"/>
      <c r="P37" s="110"/>
      <c r="Q37" s="110"/>
    </row>
    <row r="38" spans="1:17" ht="11.25">
      <c r="A38" s="180"/>
      <c r="B38" s="81" t="s">
        <v>66</v>
      </c>
      <c r="C38" s="110"/>
      <c r="D38" s="110"/>
      <c r="E38" s="81"/>
      <c r="F38" s="81"/>
      <c r="G38" s="81"/>
      <c r="H38" s="110"/>
      <c r="I38" s="110"/>
      <c r="J38" s="110"/>
      <c r="K38" s="110"/>
      <c r="L38" s="110"/>
      <c r="M38" s="110"/>
      <c r="N38" s="110"/>
      <c r="O38" s="110"/>
      <c r="P38" s="110"/>
      <c r="Q38" s="110"/>
    </row>
    <row r="39" spans="1:17" ht="11.25">
      <c r="A39" s="180"/>
      <c r="B39" s="81" t="s">
        <v>182</v>
      </c>
      <c r="C39" s="110"/>
      <c r="D39" s="110"/>
      <c r="E39" s="81"/>
      <c r="F39" s="81"/>
      <c r="G39" s="81"/>
      <c r="H39" s="110"/>
      <c r="I39" s="110"/>
      <c r="J39" s="110"/>
      <c r="K39" s="110"/>
      <c r="L39" s="110"/>
      <c r="M39" s="110"/>
      <c r="N39" s="110"/>
      <c r="O39" s="110"/>
      <c r="P39" s="110"/>
      <c r="Q39" s="110"/>
    </row>
    <row r="40" spans="1:17" ht="11.25">
      <c r="A40" s="84" t="s">
        <v>129</v>
      </c>
      <c r="B40" s="85" t="s">
        <v>126</v>
      </c>
      <c r="C40" s="171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3"/>
    </row>
    <row r="41" spans="1:17" s="102" customFormat="1" ht="15" customHeight="1">
      <c r="A41" s="178" t="s">
        <v>130</v>
      </c>
      <c r="B41" s="178"/>
      <c r="C41" s="144" t="s">
        <v>52</v>
      </c>
      <c r="D41" s="145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</row>
    <row r="43" spans="1:10" ht="11.25">
      <c r="A43" s="179" t="s">
        <v>131</v>
      </c>
      <c r="B43" s="179"/>
      <c r="C43" s="179"/>
      <c r="D43" s="179"/>
      <c r="E43" s="179"/>
      <c r="F43" s="179"/>
      <c r="G43" s="179"/>
      <c r="H43" s="179"/>
      <c r="I43" s="179"/>
      <c r="J43" s="179"/>
    </row>
    <row r="44" spans="1:10" ht="11.25">
      <c r="A44" s="109" t="s">
        <v>159</v>
      </c>
      <c r="B44" s="109"/>
      <c r="C44" s="109"/>
      <c r="D44" s="109"/>
      <c r="E44" s="109"/>
      <c r="F44" s="109"/>
      <c r="G44" s="109"/>
      <c r="H44" s="109"/>
      <c r="I44" s="109"/>
      <c r="J44" s="109"/>
    </row>
    <row r="45" spans="1:10" ht="11.25">
      <c r="A45" s="109" t="s">
        <v>183</v>
      </c>
      <c r="B45" s="109"/>
      <c r="C45" s="109"/>
      <c r="D45" s="109"/>
      <c r="E45" s="109"/>
      <c r="F45" s="109"/>
      <c r="G45" s="109"/>
      <c r="H45" s="109"/>
      <c r="I45" s="109"/>
      <c r="J45" s="109"/>
    </row>
  </sheetData>
  <mergeCells count="32">
    <mergeCell ref="A41:B41"/>
    <mergeCell ref="A43:J43"/>
    <mergeCell ref="A11:A19"/>
    <mergeCell ref="A20:A28"/>
    <mergeCell ref="A31:A39"/>
    <mergeCell ref="E3:E8"/>
    <mergeCell ref="F4:F8"/>
    <mergeCell ref="G4:G8"/>
    <mergeCell ref="F3:G3"/>
    <mergeCell ref="A3:A8"/>
    <mergeCell ref="B3:B8"/>
    <mergeCell ref="C3:C8"/>
    <mergeCell ref="D3:D8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1:Q1"/>
    <mergeCell ref="C41:D41"/>
    <mergeCell ref="C31:Q34"/>
    <mergeCell ref="C30:D30"/>
    <mergeCell ref="C29:Q29"/>
    <mergeCell ref="C40:Q40"/>
    <mergeCell ref="C20:Q23"/>
    <mergeCell ref="N7:Q7"/>
    <mergeCell ref="C10:D10"/>
    <mergeCell ref="C11:Q14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F11" sqref="F11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182" t="s">
        <v>97</v>
      </c>
      <c r="B1" s="182"/>
      <c r="C1" s="182"/>
      <c r="D1" s="182"/>
    </row>
    <row r="2" ht="6.75" customHeight="1">
      <c r="A2" s="22"/>
    </row>
    <row r="3" ht="12.75">
      <c r="D3" s="13" t="s">
        <v>44</v>
      </c>
    </row>
    <row r="4" spans="1:4" ht="15" customHeight="1">
      <c r="A4" s="141" t="s">
        <v>68</v>
      </c>
      <c r="B4" s="141" t="s">
        <v>5</v>
      </c>
      <c r="C4" s="139" t="s">
        <v>71</v>
      </c>
      <c r="D4" s="139" t="s">
        <v>72</v>
      </c>
    </row>
    <row r="5" spans="1:4" ht="15" customHeight="1">
      <c r="A5" s="141"/>
      <c r="B5" s="141"/>
      <c r="C5" s="141"/>
      <c r="D5" s="139"/>
    </row>
    <row r="6" spans="1:4" ht="15.75" customHeight="1">
      <c r="A6" s="141"/>
      <c r="B6" s="141"/>
      <c r="C6" s="141"/>
      <c r="D6" s="139"/>
    </row>
    <row r="7" spans="1:4" s="105" customFormat="1" ht="6.75" customHeight="1">
      <c r="A7" s="104">
        <v>1</v>
      </c>
      <c r="B7" s="104">
        <v>2</v>
      </c>
      <c r="C7" s="104">
        <v>3</v>
      </c>
      <c r="D7" s="104">
        <v>4</v>
      </c>
    </row>
    <row r="8" spans="1:4" ht="18.75" customHeight="1">
      <c r="A8" s="181" t="s">
        <v>27</v>
      </c>
      <c r="B8" s="181"/>
      <c r="C8" s="36"/>
      <c r="D8" s="37"/>
    </row>
    <row r="9" spans="1:4" ht="18.75" customHeight="1">
      <c r="A9" s="38" t="s">
        <v>13</v>
      </c>
      <c r="B9" s="39" t="s">
        <v>21</v>
      </c>
      <c r="C9" s="38" t="s">
        <v>28</v>
      </c>
      <c r="D9" s="39"/>
    </row>
    <row r="10" spans="1:4" ht="18.75" customHeight="1">
      <c r="A10" s="40" t="s">
        <v>14</v>
      </c>
      <c r="B10" s="41" t="s">
        <v>22</v>
      </c>
      <c r="C10" s="40" t="s">
        <v>28</v>
      </c>
      <c r="D10" s="41"/>
    </row>
    <row r="11" spans="1:4" ht="51">
      <c r="A11" s="40" t="s">
        <v>15</v>
      </c>
      <c r="B11" s="42" t="s">
        <v>164</v>
      </c>
      <c r="C11" s="40" t="s">
        <v>54</v>
      </c>
      <c r="D11" s="41"/>
    </row>
    <row r="12" spans="1:4" ht="18.75" customHeight="1">
      <c r="A12" s="40" t="s">
        <v>1</v>
      </c>
      <c r="B12" s="41" t="s">
        <v>30</v>
      </c>
      <c r="C12" s="40" t="s">
        <v>55</v>
      </c>
      <c r="D12" s="41"/>
    </row>
    <row r="13" spans="1:4" ht="18.75" customHeight="1">
      <c r="A13" s="40" t="s">
        <v>20</v>
      </c>
      <c r="B13" s="41" t="s">
        <v>165</v>
      </c>
      <c r="C13" s="40" t="s">
        <v>184</v>
      </c>
      <c r="D13" s="41"/>
    </row>
    <row r="14" spans="1:4" ht="18.75" customHeight="1">
      <c r="A14" s="40" t="s">
        <v>23</v>
      </c>
      <c r="B14" s="41" t="s">
        <v>24</v>
      </c>
      <c r="C14" s="40" t="s">
        <v>29</v>
      </c>
      <c r="D14" s="41"/>
    </row>
    <row r="15" spans="1:4" ht="18.75" customHeight="1">
      <c r="A15" s="40" t="s">
        <v>25</v>
      </c>
      <c r="B15" s="41" t="s">
        <v>199</v>
      </c>
      <c r="C15" s="40" t="s">
        <v>90</v>
      </c>
      <c r="D15" s="41"/>
    </row>
    <row r="16" spans="1:4" ht="18.75" customHeight="1">
      <c r="A16" s="40" t="s">
        <v>32</v>
      </c>
      <c r="B16" s="44" t="s">
        <v>53</v>
      </c>
      <c r="C16" s="43" t="s">
        <v>31</v>
      </c>
      <c r="D16" s="44"/>
    </row>
    <row r="17" spans="1:4" ht="18.75" customHeight="1">
      <c r="A17" s="181" t="s">
        <v>166</v>
      </c>
      <c r="B17" s="181"/>
      <c r="C17" s="36"/>
      <c r="D17" s="37"/>
    </row>
    <row r="18" spans="1:4" ht="18.75" customHeight="1">
      <c r="A18" s="38" t="s">
        <v>13</v>
      </c>
      <c r="B18" s="39" t="s">
        <v>56</v>
      </c>
      <c r="C18" s="38" t="s">
        <v>34</v>
      </c>
      <c r="D18" s="39"/>
    </row>
    <row r="19" spans="1:4" ht="18.75" customHeight="1">
      <c r="A19" s="40" t="s">
        <v>14</v>
      </c>
      <c r="B19" s="41" t="s">
        <v>33</v>
      </c>
      <c r="C19" s="40" t="s">
        <v>34</v>
      </c>
      <c r="D19" s="41"/>
    </row>
    <row r="20" spans="1:4" ht="38.25">
      <c r="A20" s="40" t="s">
        <v>15</v>
      </c>
      <c r="B20" s="42" t="s">
        <v>59</v>
      </c>
      <c r="C20" s="40" t="s">
        <v>60</v>
      </c>
      <c r="D20" s="41"/>
    </row>
    <row r="21" spans="1:4" ht="18.75" customHeight="1">
      <c r="A21" s="40" t="s">
        <v>1</v>
      </c>
      <c r="B21" s="41" t="s">
        <v>57</v>
      </c>
      <c r="C21" s="40" t="s">
        <v>51</v>
      </c>
      <c r="D21" s="41"/>
    </row>
    <row r="22" spans="1:4" ht="18.75" customHeight="1">
      <c r="A22" s="40" t="s">
        <v>20</v>
      </c>
      <c r="B22" s="41" t="s">
        <v>58</v>
      </c>
      <c r="C22" s="40" t="s">
        <v>36</v>
      </c>
      <c r="D22" s="41"/>
    </row>
    <row r="23" spans="1:4" ht="18.75" customHeight="1">
      <c r="A23" s="40" t="s">
        <v>23</v>
      </c>
      <c r="B23" s="41" t="s">
        <v>200</v>
      </c>
      <c r="C23" s="40" t="s">
        <v>37</v>
      </c>
      <c r="D23" s="41"/>
    </row>
    <row r="24" spans="1:4" ht="18.75" customHeight="1">
      <c r="A24" s="43" t="s">
        <v>25</v>
      </c>
      <c r="B24" s="44" t="s">
        <v>38</v>
      </c>
      <c r="C24" s="43" t="s">
        <v>35</v>
      </c>
      <c r="D24" s="44"/>
    </row>
    <row r="25" spans="1:4" ht="7.5" customHeight="1">
      <c r="A25" s="6"/>
      <c r="B25" s="7"/>
      <c r="C25" s="7"/>
      <c r="D25" s="7"/>
    </row>
    <row r="26" spans="1:6" ht="12.75">
      <c r="A26" s="66"/>
      <c r="B26" s="65"/>
      <c r="C26" s="65"/>
      <c r="D26" s="65"/>
      <c r="E26" s="60"/>
      <c r="F26" s="60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defaultGridColor="0" colorId="8" workbookViewId="0" topLeftCell="A10">
      <selection activeCell="A22" sqref="A22:IV22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187" t="s">
        <v>65</v>
      </c>
      <c r="B1" s="187"/>
      <c r="C1" s="187"/>
      <c r="D1" s="187"/>
      <c r="E1" s="187"/>
      <c r="F1" s="187"/>
      <c r="G1" s="187"/>
      <c r="H1" s="187"/>
      <c r="I1" s="187"/>
      <c r="J1" s="187"/>
    </row>
    <row r="2" ht="12.75">
      <c r="J2" s="12" t="s">
        <v>44</v>
      </c>
    </row>
    <row r="3" spans="1:10" s="5" customFormat="1" ht="20.25" customHeight="1">
      <c r="A3" s="141" t="s">
        <v>2</v>
      </c>
      <c r="B3" s="184" t="s">
        <v>3</v>
      </c>
      <c r="C3" s="184" t="s">
        <v>172</v>
      </c>
      <c r="D3" s="139" t="s">
        <v>153</v>
      </c>
      <c r="E3" s="139" t="s">
        <v>185</v>
      </c>
      <c r="F3" s="139" t="s">
        <v>108</v>
      </c>
      <c r="G3" s="139"/>
      <c r="H3" s="139"/>
      <c r="I3" s="139"/>
      <c r="J3" s="139"/>
    </row>
    <row r="4" spans="1:10" s="5" customFormat="1" ht="20.25" customHeight="1">
      <c r="A4" s="141"/>
      <c r="B4" s="185"/>
      <c r="C4" s="185"/>
      <c r="D4" s="141"/>
      <c r="E4" s="139"/>
      <c r="F4" s="139" t="s">
        <v>151</v>
      </c>
      <c r="G4" s="139" t="s">
        <v>6</v>
      </c>
      <c r="H4" s="139"/>
      <c r="I4" s="139"/>
      <c r="J4" s="139" t="s">
        <v>152</v>
      </c>
    </row>
    <row r="5" spans="1:10" s="5" customFormat="1" ht="65.25" customHeight="1">
      <c r="A5" s="141"/>
      <c r="B5" s="186"/>
      <c r="C5" s="186"/>
      <c r="D5" s="141"/>
      <c r="E5" s="139"/>
      <c r="F5" s="139"/>
      <c r="G5" s="21" t="s">
        <v>148</v>
      </c>
      <c r="H5" s="21" t="s">
        <v>149</v>
      </c>
      <c r="I5" s="21" t="s">
        <v>186</v>
      </c>
      <c r="J5" s="139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ht="19.5" customHeight="1">
      <c r="A7" s="27"/>
      <c r="B7" s="27"/>
      <c r="C7" s="27"/>
      <c r="D7" s="27"/>
      <c r="E7" s="27"/>
      <c r="F7" s="27"/>
      <c r="G7" s="27"/>
      <c r="H7" s="27"/>
      <c r="I7" s="27"/>
      <c r="J7" s="27"/>
    </row>
    <row r="8" spans="1:10" ht="19.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0" ht="19.5" customHeight="1">
      <c r="A9" s="29"/>
      <c r="B9" s="29"/>
      <c r="C9" s="29"/>
      <c r="D9" s="29"/>
      <c r="E9" s="29"/>
      <c r="F9" s="29"/>
      <c r="G9" s="29"/>
      <c r="H9" s="29"/>
      <c r="I9" s="29"/>
      <c r="J9" s="29"/>
    </row>
    <row r="10" spans="1:10" ht="19.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9.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9.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9.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9.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9.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9.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9.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9.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19.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</row>
    <row r="20" spans="1:10" ht="19.5" customHeight="1">
      <c r="A20" s="183" t="s">
        <v>167</v>
      </c>
      <c r="B20" s="183"/>
      <c r="C20" s="183"/>
      <c r="D20" s="183"/>
      <c r="E20" s="24"/>
      <c r="F20" s="24"/>
      <c r="G20" s="24"/>
      <c r="H20" s="24"/>
      <c r="I20" s="24"/>
      <c r="J20" s="24"/>
    </row>
    <row r="22" ht="12.75">
      <c r="A22" s="108" t="s">
        <v>238</v>
      </c>
    </row>
  </sheetData>
  <mergeCells count="11">
    <mergeCell ref="G4:I4"/>
    <mergeCell ref="J4:J5"/>
    <mergeCell ref="F3:J3"/>
    <mergeCell ref="A1:J1"/>
    <mergeCell ref="F4:F5"/>
    <mergeCell ref="A20:D20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2" sqref="A2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187" t="s">
        <v>248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6" ht="15.75">
      <c r="A2" s="14"/>
      <c r="B2" s="14"/>
      <c r="C2" s="14"/>
      <c r="D2" s="14"/>
      <c r="E2" s="14"/>
      <c r="F2" s="14"/>
    </row>
    <row r="3" spans="1:10" ht="13.5" customHeight="1">
      <c r="A3" s="7"/>
      <c r="B3" s="7"/>
      <c r="C3" s="7"/>
      <c r="D3" s="7"/>
      <c r="E3" s="7"/>
      <c r="F3" s="7"/>
      <c r="J3" s="95" t="s">
        <v>44</v>
      </c>
    </row>
    <row r="4" spans="1:10" ht="20.25" customHeight="1">
      <c r="A4" s="141" t="s">
        <v>2</v>
      </c>
      <c r="B4" s="184" t="s">
        <v>3</v>
      </c>
      <c r="C4" s="184" t="s">
        <v>172</v>
      </c>
      <c r="D4" s="139" t="s">
        <v>153</v>
      </c>
      <c r="E4" s="139" t="s">
        <v>185</v>
      </c>
      <c r="F4" s="139" t="s">
        <v>108</v>
      </c>
      <c r="G4" s="139"/>
      <c r="H4" s="139"/>
      <c r="I4" s="139"/>
      <c r="J4" s="139"/>
    </row>
    <row r="5" spans="1:10" ht="18" customHeight="1">
      <c r="A5" s="141"/>
      <c r="B5" s="185"/>
      <c r="C5" s="185"/>
      <c r="D5" s="141"/>
      <c r="E5" s="139"/>
      <c r="F5" s="139" t="s">
        <v>151</v>
      </c>
      <c r="G5" s="139" t="s">
        <v>6</v>
      </c>
      <c r="H5" s="139"/>
      <c r="I5" s="139"/>
      <c r="J5" s="139" t="s">
        <v>152</v>
      </c>
    </row>
    <row r="6" spans="1:10" ht="69" customHeight="1">
      <c r="A6" s="141"/>
      <c r="B6" s="186"/>
      <c r="C6" s="186"/>
      <c r="D6" s="141"/>
      <c r="E6" s="139"/>
      <c r="F6" s="139"/>
      <c r="G6" s="21" t="s">
        <v>148</v>
      </c>
      <c r="H6" s="21" t="s">
        <v>149</v>
      </c>
      <c r="I6" s="21" t="s">
        <v>186</v>
      </c>
      <c r="J6" s="139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10" ht="19.5" customHeight="1">
      <c r="A9" s="29"/>
      <c r="B9" s="29"/>
      <c r="C9" s="29"/>
      <c r="D9" s="29"/>
      <c r="E9" s="29"/>
      <c r="F9" s="29"/>
      <c r="G9" s="29"/>
      <c r="H9" s="29"/>
      <c r="I9" s="29"/>
      <c r="J9" s="29"/>
    </row>
    <row r="10" spans="1:10" ht="19.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9.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9.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9.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9.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9.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9.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9.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9.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19.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</row>
    <row r="20" spans="1:10" ht="19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</row>
    <row r="21" spans="1:10" ht="24.75" customHeight="1">
      <c r="A21" s="183" t="s">
        <v>167</v>
      </c>
      <c r="B21" s="183"/>
      <c r="C21" s="183"/>
      <c r="D21" s="183"/>
      <c r="E21" s="24"/>
      <c r="F21" s="24"/>
      <c r="G21" s="24"/>
      <c r="H21" s="24"/>
      <c r="I21" s="24"/>
      <c r="J21" s="24"/>
    </row>
    <row r="23" spans="1:7" ht="12.75">
      <c r="A23" s="108" t="s">
        <v>238</v>
      </c>
      <c r="G23"/>
    </row>
  </sheetData>
  <mergeCells count="11">
    <mergeCell ref="B4:B6"/>
    <mergeCell ref="C4:C6"/>
    <mergeCell ref="D4:D6"/>
    <mergeCell ref="A21:D21"/>
    <mergeCell ref="A1:J1"/>
    <mergeCell ref="E4:E6"/>
    <mergeCell ref="F4:J4"/>
    <mergeCell ref="F5:F6"/>
    <mergeCell ref="G5:I5"/>
    <mergeCell ref="J5:J6"/>
    <mergeCell ref="A4:A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workbookViewId="0" topLeftCell="A1">
      <selection activeCell="G11" sqref="G1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187" t="s">
        <v>247</v>
      </c>
      <c r="B1" s="187"/>
      <c r="C1" s="187"/>
      <c r="D1" s="187"/>
      <c r="E1" s="187"/>
      <c r="F1" s="187"/>
      <c r="G1" s="187"/>
      <c r="H1" s="187"/>
      <c r="I1" s="187"/>
      <c r="J1" s="187"/>
    </row>
    <row r="3" ht="12.75">
      <c r="J3" s="95" t="s">
        <v>44</v>
      </c>
    </row>
    <row r="4" spans="1:79" ht="20.25" customHeight="1">
      <c r="A4" s="141" t="s">
        <v>2</v>
      </c>
      <c r="B4" s="184" t="s">
        <v>3</v>
      </c>
      <c r="C4" s="184" t="s">
        <v>172</v>
      </c>
      <c r="D4" s="139" t="s">
        <v>153</v>
      </c>
      <c r="E4" s="139" t="s">
        <v>185</v>
      </c>
      <c r="F4" s="139" t="s">
        <v>108</v>
      </c>
      <c r="G4" s="139"/>
      <c r="H4" s="139"/>
      <c r="I4" s="139"/>
      <c r="J4" s="139"/>
      <c r="BX4" s="2"/>
      <c r="BY4" s="2"/>
      <c r="BZ4" s="2"/>
      <c r="CA4" s="2"/>
    </row>
    <row r="5" spans="1:79" ht="18" customHeight="1">
      <c r="A5" s="141"/>
      <c r="B5" s="185"/>
      <c r="C5" s="185"/>
      <c r="D5" s="141"/>
      <c r="E5" s="139"/>
      <c r="F5" s="139" t="s">
        <v>151</v>
      </c>
      <c r="G5" s="139" t="s">
        <v>6</v>
      </c>
      <c r="H5" s="139"/>
      <c r="I5" s="139"/>
      <c r="J5" s="139" t="s">
        <v>152</v>
      </c>
      <c r="BX5" s="2"/>
      <c r="BY5" s="2"/>
      <c r="BZ5" s="2"/>
      <c r="CA5" s="2"/>
    </row>
    <row r="6" spans="1:79" ht="69" customHeight="1">
      <c r="A6" s="141"/>
      <c r="B6" s="186"/>
      <c r="C6" s="186"/>
      <c r="D6" s="141"/>
      <c r="E6" s="139"/>
      <c r="F6" s="139"/>
      <c r="G6" s="21" t="s">
        <v>148</v>
      </c>
      <c r="H6" s="21" t="s">
        <v>149</v>
      </c>
      <c r="I6" s="21" t="s">
        <v>150</v>
      </c>
      <c r="J6" s="139"/>
      <c r="BX6" s="2"/>
      <c r="BY6" s="2"/>
      <c r="BZ6" s="2"/>
      <c r="CA6" s="2"/>
    </row>
    <row r="7" spans="1:7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BX7" s="2"/>
      <c r="BY7" s="2"/>
      <c r="BZ7" s="2"/>
      <c r="CA7" s="2"/>
    </row>
    <row r="8" spans="1:79" ht="19.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BX8" s="2"/>
      <c r="BY8" s="2"/>
      <c r="BZ8" s="2"/>
      <c r="CA8" s="2"/>
    </row>
    <row r="9" spans="1:79" ht="19.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BX9" s="2"/>
      <c r="BY9" s="2"/>
      <c r="BZ9" s="2"/>
      <c r="CA9" s="2"/>
    </row>
    <row r="10" spans="1:79" ht="19.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BX10" s="2"/>
      <c r="BY10" s="2"/>
      <c r="BZ10" s="2"/>
      <c r="CA10" s="2"/>
    </row>
    <row r="11" spans="1:79" ht="19.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BX11" s="2"/>
      <c r="BY11" s="2"/>
      <c r="BZ11" s="2"/>
      <c r="CA11" s="2"/>
    </row>
    <row r="12" spans="1:79" ht="19.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BX12" s="2"/>
      <c r="BY12" s="2"/>
      <c r="BZ12" s="2"/>
      <c r="CA12" s="2"/>
    </row>
    <row r="13" spans="1:79" ht="19.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BX13" s="2"/>
      <c r="BY13" s="2"/>
      <c r="BZ13" s="2"/>
      <c r="CA13" s="2"/>
    </row>
    <row r="14" spans="1:79" ht="19.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BX14" s="2"/>
      <c r="BY14" s="2"/>
      <c r="BZ14" s="2"/>
      <c r="CA14" s="2"/>
    </row>
    <row r="15" spans="1:79" ht="19.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BX15" s="2"/>
      <c r="BY15" s="2"/>
      <c r="BZ15" s="2"/>
      <c r="CA15" s="2"/>
    </row>
    <row r="16" spans="1:79" ht="19.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BX16" s="2"/>
      <c r="BY16" s="2"/>
      <c r="BZ16" s="2"/>
      <c r="CA16" s="2"/>
    </row>
    <row r="17" spans="1:79" ht="19.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BX17" s="2"/>
      <c r="BY17" s="2"/>
      <c r="BZ17" s="2"/>
      <c r="CA17" s="2"/>
    </row>
    <row r="18" spans="1:79" ht="19.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BX18" s="2"/>
      <c r="BY18" s="2"/>
      <c r="BZ18" s="2"/>
      <c r="CA18" s="2"/>
    </row>
    <row r="19" spans="1:79" ht="19.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BX19" s="2"/>
      <c r="BY19" s="2"/>
      <c r="BZ19" s="2"/>
      <c r="CA19" s="2"/>
    </row>
    <row r="20" spans="1:79" ht="19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BX20" s="2"/>
      <c r="BY20" s="2"/>
      <c r="BZ20" s="2"/>
      <c r="CA20" s="2"/>
    </row>
    <row r="21" spans="1:79" ht="24.75" customHeight="1">
      <c r="A21" s="183" t="s">
        <v>167</v>
      </c>
      <c r="B21" s="183"/>
      <c r="C21" s="183"/>
      <c r="D21" s="183"/>
      <c r="E21" s="24"/>
      <c r="F21" s="24"/>
      <c r="G21" s="24"/>
      <c r="H21" s="24"/>
      <c r="I21" s="24"/>
      <c r="J21" s="24"/>
      <c r="BX21" s="2"/>
      <c r="BY21" s="2"/>
      <c r="BZ21" s="2"/>
      <c r="CA21" s="2"/>
    </row>
    <row r="23" ht="12.75">
      <c r="A23" s="108" t="s">
        <v>238</v>
      </c>
    </row>
  </sheetData>
  <mergeCells count="11"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  <mergeCell ref="A21:D21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Emilia Krzyżanowska</cp:lastModifiedBy>
  <cp:lastPrinted>2007-07-20T11:58:25Z</cp:lastPrinted>
  <dcterms:created xsi:type="dcterms:W3CDTF">1998-12-09T13:02:10Z</dcterms:created>
  <dcterms:modified xsi:type="dcterms:W3CDTF">2007-07-20T12:10:49Z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