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<sst xmlns="http://schemas.openxmlformats.org/spreadsheetml/2006/main" count="105" uniqueCount="104">
  <si>
    <t>Rozbudowa oświetleń ulicznych (miasto i wieś)</t>
  </si>
  <si>
    <t>Rezerwa inwestycyjna</t>
  </si>
  <si>
    <t>Dokumentacje projektowe modernizacji dróg gminnych</t>
  </si>
  <si>
    <t>Budowa domu przedpogrzebowego ul. Kościuszki w Nowogrodzie Bobrzańskim</t>
  </si>
  <si>
    <t>Zakup sprzętu komputerowego i kserokopiarki do Urzędu Miejskiego</t>
  </si>
  <si>
    <t>Budowa remizy strażackiej w Nowogrodzie Bobrzanskim (projekt budowlany)</t>
  </si>
  <si>
    <t>Budowa kanalizacji sanitarnej ul. Słowackiego, Wąska w Nowogrodzie Bobrzańskim</t>
  </si>
  <si>
    <t>Rozwiązanie problemu gospodarki ściekami w Nowogrodzie Bobrzańskim (budowa kanalizacji sanitarnej)</t>
  </si>
  <si>
    <t>Modernizacja stacji uzdatniania wody w Nowogrodzie Bobrzańskim</t>
  </si>
  <si>
    <t xml:space="preserve">Modernizacja Domu Kultury w Nowogrodzie Bobrzańskim </t>
  </si>
  <si>
    <t>Dokumentacja projektowa budowy sali widowiskowo- sportowej w Nowogrodzie Bobrzańskim</t>
  </si>
  <si>
    <t>Modernizacja oczyszczalni ścieków w Bogaczowie</t>
  </si>
  <si>
    <t xml:space="preserve">Załącznik Nr 3      </t>
  </si>
  <si>
    <t>Budowa dróg obszar Żymierskiego, Szkolna i przyległe w Nowogrodzie Bobrzańskim</t>
  </si>
  <si>
    <t>Modernizacja świetlicy wiejskiej w Niwiskach</t>
  </si>
  <si>
    <t>Modernizacja świetlicy wiejskiej w Wysokiej</t>
  </si>
  <si>
    <t>Modernizacja świetlicy wiejskiej w Kotowicach (dokumentacja projektowa)</t>
  </si>
  <si>
    <t>Modernizacja drogi gminnej w Kamionce</t>
  </si>
  <si>
    <t>Budowa pomieszczeń gospodarczych przy ul. Lipowej w Nowogrodzie Bobrzańskim (dokumentacja projektowa)</t>
  </si>
  <si>
    <t>Wykonanie zasilania rezerwowego w budynku Urzędu Miejskiego (dokumentacja projektowa)</t>
  </si>
  <si>
    <t>Zakup sprzętu rehabilitacyjnego</t>
  </si>
  <si>
    <t xml:space="preserve">Budowa boiska wielofunkcyjnego przy Szkole Podstawowej w Nowogrodzie Bobrzańskim </t>
  </si>
  <si>
    <t>Budowa Sali gimnastycznej w Niwiskach (dokumentacja projektowa)</t>
  </si>
  <si>
    <t>Zakup sprzętu komputerowego wraz z oprogramowaniem na potrzeby USC</t>
  </si>
  <si>
    <t>Przebudowa mostu w Krzywej</t>
  </si>
  <si>
    <t>Modernizacja dróg dojazdowych do gruntów rolnych w Urzutach i Kamionce (dokumentacja projektowa)</t>
  </si>
  <si>
    <t>ul. Kościuszki</t>
  </si>
  <si>
    <t>ul. Szkolna</t>
  </si>
  <si>
    <t>Budowa świetlicy wiejskiej w Białowicach (dokumentacja projektowa)</t>
  </si>
  <si>
    <t>Wykup gruntów na powiększenie działki</t>
  </si>
  <si>
    <t xml:space="preserve">Termomodernizacja- docieplenie i elewacja budynków Przedszkoli </t>
  </si>
  <si>
    <t xml:space="preserve">Termomodernizacja- docieplenie i elewacja budynku Gimnazjum </t>
  </si>
  <si>
    <t>Zakup motopompy NIAGARA</t>
  </si>
  <si>
    <t xml:space="preserve">Modernizacja świetlicy wiejskiej  wraz z budową boiska sportowego i placu zabaw w Przybymierzu </t>
  </si>
  <si>
    <t>Dział</t>
  </si>
  <si>
    <t>Rozdział</t>
  </si>
  <si>
    <t>Nazwa zadania</t>
  </si>
  <si>
    <t xml:space="preserve">Plan </t>
  </si>
  <si>
    <t>Wykonanie</t>
  </si>
  <si>
    <t>Opis</t>
  </si>
  <si>
    <t>3</t>
  </si>
  <si>
    <t>6</t>
  </si>
  <si>
    <t>ROLNICTWO I ŁOWIECTWO</t>
  </si>
  <si>
    <t>O10</t>
  </si>
  <si>
    <t>O1010</t>
  </si>
  <si>
    <t>Infrastruktura wodociagowa i sanitacyjna wsi</t>
  </si>
  <si>
    <t>O1036</t>
  </si>
  <si>
    <t>Restrukturyzacja i modernizacja sektora żywnościowego oraz rozwój obszarów wiejskich</t>
  </si>
  <si>
    <t>O1038</t>
  </si>
  <si>
    <t>Rozwój obszarów wiejskich</t>
  </si>
  <si>
    <t>TRANSPORT I ŁĄCZNOŚĆ</t>
  </si>
  <si>
    <t>Drogi publiczne gminne</t>
  </si>
  <si>
    <t>Drogi wewnętrzne</t>
  </si>
  <si>
    <t>GOSPODARKA MIESZKANIOWA</t>
  </si>
  <si>
    <t>Gospodarka gruntami i nieruchomościami</t>
  </si>
  <si>
    <t>DZIAŁALNOŚĆ USŁUGOWA</t>
  </si>
  <si>
    <t>Pozostała działaność</t>
  </si>
  <si>
    <t>ADMINISTRACJA PUBLICZNA</t>
  </si>
  <si>
    <t>Urzędy wojewódzkie</t>
  </si>
  <si>
    <t>Urzędy gmin</t>
  </si>
  <si>
    <t>BEZPIECZENSTWO PUBLICZNE I OCHRONA PRZECIWPOŻAROWA</t>
  </si>
  <si>
    <t>Ochotnicze Straże Pożarne</t>
  </si>
  <si>
    <t>OŚWIATA I WYCHOWANIE</t>
  </si>
  <si>
    <t>Przedszkola</t>
  </si>
  <si>
    <t>Gimnazja</t>
  </si>
  <si>
    <t>Pozostała działalność</t>
  </si>
  <si>
    <t>GOSPODARKA KOMUNALNA I OCHRONA ŚRODOWISKA</t>
  </si>
  <si>
    <t>Gospodarka ściekowa i ochrona wód</t>
  </si>
  <si>
    <t>KULTURA I OCHRONA DZIEDZICTWA NARODOWEGO</t>
  </si>
  <si>
    <t>Domy i ośrodki kultury, świetlice i kluby</t>
  </si>
  <si>
    <t>Obiekty sporotwe</t>
  </si>
  <si>
    <t>KULTURA FIZYCZNA I SPORT</t>
  </si>
  <si>
    <t>Rezerwy celowe i ogólne</t>
  </si>
  <si>
    <t>RÓŻNE ROZLICZENIA</t>
  </si>
  <si>
    <t>OGÓŁEM</t>
  </si>
  <si>
    <t>Plan i wykonanie wydatków majątkowych za I półrocze 2007 roku</t>
  </si>
  <si>
    <t>Opracowano dokumentację budowlana, przewidywwany termin zakończenia III kwartał 2007</t>
  </si>
  <si>
    <t>Zadanie jest w trakcie realizacji, planowany termin zakończenia październik 2007 r.</t>
  </si>
  <si>
    <t>Opracowana jest mapa do celów projektowych, wykonywanie dokumentacji- IV kwartał 2007</t>
  </si>
  <si>
    <t>Zlecono opracowanie projektu budowlanego; termin wykonania IV kwartał 2007</t>
  </si>
  <si>
    <t>Trwają uzgodnienia w zakresie wykupu  gruntów od Agencji  Mienia Wojskowego w celu powiększenia działki gminnej  i dalszego przeznaczenia do sprzedaży pod budownictwo</t>
  </si>
  <si>
    <t>Wykonano mapy do celów projektowych. Planowany termin opracowania dokumentacji wg umowy do 31.08.2007 r.</t>
  </si>
  <si>
    <t xml:space="preserve">Zakupiono  zestaw komputerowy: komputer PC-BUSNESS M 5100, drukarkę OKI 6300 FB, Monitor LCD 17'', program Office 2003 Basic OEM na łączną kwotę 6.050 zł; otrzymano dotację celową od Wojewody Lubuskiego w wys. 8.000 zł; dokonano zwrotu niewykorzystanej kwoty 1.950 zł. </t>
  </si>
  <si>
    <t>Przed opracowaniem projektu budowlanego wystąpiła konieczność dokonania podziału działek zgodnie z planem miejscowego zagospodarowania przestrzennego- prace trwają; przewidywany termin opracowania IV kwartał</t>
  </si>
  <si>
    <t>Realizację zadań rozpoczęto w 2006 r. od wykonania projektów budowlanych. W 2007 r. poniesiono nakłady na sporządzenie audytu energetycznego. Prace budowlane przebiegają zgodnie z harmonogramem rzeczowo-finansowym. Planowany termin  zakończenia do końca września 2007 r.</t>
  </si>
  <si>
    <t>Wykonano dokumentację projektową.Ogłoszono przetarg, realizacja zadania II półrocze 2007 r.</t>
  </si>
  <si>
    <t xml:space="preserve">Wykonano mapy do celów projektowych, zlecono opracowanie projektu modernizacji oraz wykonanie dwóch odwiertów studni głębinowej wraz z obudową i badaniami wody. Realizacja zadania IV kwartał </t>
  </si>
  <si>
    <t xml:space="preserve">W 2005 r. wykonano dokumentację projektową, od kwietnia br trwaja prace modernizacyjno-adaptacyjne (dobudowa części kuchennej i zaplecza, wymiana instalacji wod.-kan., c.o, elektrycznej, wyposażenie kuchni). Planowany termin zakończenia sierpień 2007 r. </t>
  </si>
  <si>
    <t>Wykonano projekt budowlany, złożono wniosek w Urzędzie Marszałkowskim o dofinansowanie realizaji zadania ze środków Ministerstwa Sportu</t>
  </si>
  <si>
    <t>Opracowanie dokumentacji w IV kwartale 2007 r.</t>
  </si>
  <si>
    <t>W 2006 r. wykonano badania podłoza gruntu; w 2007 r. została opracowana mapa do celów projektowych oraz zlecono opracowanie dokumentacji projektowej- termin wykonywania wrzesień 2007 r.</t>
  </si>
  <si>
    <t>Opracowano koncepcję budowy, przystąpiono do opracowania projektu budowanego</t>
  </si>
  <si>
    <t>Zadanie zostało zrealizowane, końcowego odbioru dokonano 30.06.2007r. Zapłata końcowa 12.07.2007r. Dokonano wymiany stolarki okiennej i drzwiowej, pokrycia dachowego, instalacji elektrycznej, tynków zewnetrznych i wewnętrznych. Wybudowano toalety, zbiornik bezodpływowy na ścieki sanitarne wraz z przyłączami wod.-kan., boisko sportowe do piłki nożnej z wyposażeniem, urządzono plac zabaw, zagospodarowano teren zielenią. Całkowity koszt zadania 456.187 zł. Sfinansowano z kredytu bankowego w wys. 300.000 zł, środków własnych- 156.187 zł. Projekt uzyskał dofinansowanie ze środków EFOiGR "SG" (umowa z 23.05.2007) w ramach SPO-Restrukturyzacja sektora żywnościowego oraz rozwój obszarów wiejskich 2004-2006 w wys. 130.413 zł. Stosowny wniosek o refundację poniesionych nakładów złożono 18 lipca 2007 r.</t>
  </si>
  <si>
    <t>Zaplanowano środki na opracowanie dokumentacji projektowej zlecono opracowanie map do celów projektowych; dokumentacja zostanie opracowana w II półroczu. Zadania są przygotowane do realizacji z udziałem środków unijnych w ramach nowej perspektywy finansowej 2007-2013.</t>
  </si>
  <si>
    <t>Przystapiono do opracowania map do celów projektowych, pełny zakres dokumentacji zostanie opracowany III kwartale</t>
  </si>
  <si>
    <t>Budynek wraz z infrastrukturą techniczną, wyposażeniem i częściowym zagospodarowaniem terenu wykonano w 2006 r. W 2007 r. zaplanowano kwotę 31.048,03 zł stanowiącą zobowiązania  wynikające z umowy, których termin płatności ustalono do 31.03.2007 r. Ze względu na poprawienie funkcjonalności obiektu należy wykonać prace dodatkowe polegające na  wykonaniu dojazdu do obiektu i zagospodarowaniu otoczenia. Koszt robót 17.200 zł, termin wykonania III kwartał</t>
  </si>
  <si>
    <t xml:space="preserve">Dokonano wymiany zużytego sprzętu komputerowego w referacie planowania i finansów oraz na stanowiskach ds. obrotu nieruchomościami i z-cy burmistrza.                                                              Dokonano wymiany wyeksploatowanej kserokopiarki CANON NP. 6210 (rok prod. 1997) na kserokopiarkę KONICA MINOLTA 7145, która wykorzystywana jest głównie na potrzeby pracowników d/s budownictwa, obsługi oświaty i podatków  </t>
  </si>
  <si>
    <t>Zakupiono motopompę pływającą M 4/2 "NIAGARA1" z przeznaczeniem dla OSP Nowogród Bobrzański do akcji gaśniczych i ratunkowych (w akcjach przeciwpowodziowych, wypompowywania wody z zalanych pomieszczeń)</t>
  </si>
  <si>
    <t>W 2006 r. wykonano projekt budowlany- koszt 14.800 zł W br poniesiono wydatki na aktualizację kosztorysu inwestorskiego (600 zł), wykonanie audytu energetycznego i efektu ekologicznego (4.880 zł)  Zadanie w trakcie realizacji- planowany termin zakończenia wrzesień 2007 r.</t>
  </si>
  <si>
    <t>Zadanie realizowane w ramach ZPORR, działanie 3.2 Obszary wiejskie podległe restrukturyzacji. Roboty budowlane objete projektem zostały zakończone 29.06.2007 r. Od rozpoczecia  realizacji (2004 r,) poniesiono koszty objęte projektem w wys. 450.981,74 oraz nie objęte projektem- 47.956,58. Ostatnią płatność za wykonane prace w ramach ZPORR- 189.707,03 zł zrealizowano 11.07.2007. Otrzymano refundację z budżetu państwa (w 2006 r.)- 19.063,91 z EFRR (2007 r.)- 338.236,30. Wniosek o płatność końcową złożono 19.07.2007 r.</t>
  </si>
  <si>
    <t>Zakończono rozbudowę oświetlenia drogowego w miejscowości Wysoka, Drągowina (ul. Leśna i Kościelna), w Bogaczowie, w Nowogrodzie Bobrzańskim (Oś. Zatorze). Zlecono przygotowanie dokumentacji projektowej dla oświetleń w Sterkowie oraz w Nowogrodzie- ul. 9 Maja, Wiejska, Zacisze, Słoneczna, Winiary, Piaskowa, Tama Kolejowa, Reja, Spokojna, Zielonogórska- do Składowej, Myśliwska, Łąkowa, obręb ul. Gen. Waltera. W trakcie realizacji jest oświetlenie ul. Leśnej w Nowogrodzie Bobrzańskim- planowany termin zakończenia lipiec 2007 r.</t>
  </si>
  <si>
    <t>Oświetlenie ulic, placów i dróg</t>
  </si>
  <si>
    <t>Wykonano dokumentację projektową. Koszt zadania na podstawie kosztorysu inwestorskiego -73.000 zł Wykonanie zasilania przewidziane do realizacji w 2008 r.</t>
  </si>
  <si>
    <t>Zakupiono i wyposażono w specjalistyczny sprzęt rehabilitacyjny (aparat do krioterapii, interdynamic, aplikator laserowy, aparat Sonar Plus), salę rehabilitacyjną przy Gimnazjum w Nowogrodzie Bobrzańskim. Z zabiegów korzysta młodzież szkolna oraz mieszkańcy Gminy na podstawie skierowań od lekarzy specjalistów. Otrzymano częściową refundację w wys. 13.312,55 zł ze środków PEFRON. W I półroczu b.r. wykonano 5.100 zabiegów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</si>
</sst>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  <numFmt numFmtId="166" formatCode="[$-415]d\ mmmm\ yyyy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0" fontId="0" fillId="0" borderId="2" xfId="0" applyBorder="1" applyAlignment="1">
      <alignment horizontal="left" vertical="top"/>
    </xf>
    <xf numFmtId="49" fontId="0" fillId="0" borderId="1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2" xfId="0" applyNumberForma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3" fontId="0" fillId="0" borderId="2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horizontal="right" vertical="top" wrapText="1"/>
    </xf>
    <xf numFmtId="49" fontId="0" fillId="0" borderId="0" xfId="0" applyNumberFormat="1" applyAlignment="1">
      <alignment horizontal="right" wrapText="1"/>
    </xf>
    <xf numFmtId="3" fontId="0" fillId="0" borderId="3" xfId="0" applyNumberFormat="1" applyBorder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vertical="top"/>
    </xf>
    <xf numFmtId="4" fontId="1" fillId="0" borderId="3" xfId="0" applyNumberFormat="1" applyFont="1" applyBorder="1" applyAlignment="1">
      <alignment vertical="top"/>
    </xf>
    <xf numFmtId="4" fontId="1" fillId="0" borderId="2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4" xfId="0" applyNumberFormat="1" applyFont="1" applyBorder="1" applyAlignment="1">
      <alignment vertical="top" wrapText="1"/>
    </xf>
    <xf numFmtId="3" fontId="1" fillId="0" borderId="4" xfId="0" applyNumberFormat="1" applyFont="1" applyBorder="1" applyAlignment="1">
      <alignment vertical="top"/>
    </xf>
    <xf numFmtId="4" fontId="1" fillId="0" borderId="4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vertical="top"/>
    </xf>
    <xf numFmtId="4" fontId="1" fillId="0" borderId="2" xfId="0" applyNumberFormat="1" applyFont="1" applyBorder="1" applyAlignment="1">
      <alignment vertical="top"/>
    </xf>
    <xf numFmtId="4" fontId="1" fillId="0" borderId="4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 wrapText="1"/>
    </xf>
    <xf numFmtId="2" fontId="0" fillId="0" borderId="3" xfId="0" applyNumberForma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2" fontId="0" fillId="0" borderId="2" xfId="0" applyNumberFormat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2" fontId="0" fillId="0" borderId="4" xfId="0" applyNumberFormat="1" applyBorder="1" applyAlignment="1">
      <alignment vertical="top" wrapText="1"/>
    </xf>
    <xf numFmtId="0" fontId="1" fillId="2" borderId="2" xfId="0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34">
      <selection activeCell="F49" sqref="F49"/>
    </sheetView>
  </sheetViews>
  <sheetFormatPr defaultColWidth="9.00390625" defaultRowHeight="12.75"/>
  <cols>
    <col min="1" max="1" width="6.75390625" style="39" customWidth="1"/>
    <col min="2" max="2" width="7.375" style="39" customWidth="1"/>
    <col min="3" max="3" width="34.25390625" style="40" customWidth="1"/>
    <col min="4" max="4" width="10.875" style="0" customWidth="1"/>
    <col min="5" max="5" width="11.125" style="0" customWidth="1"/>
    <col min="6" max="6" width="68.00390625" style="10" customWidth="1"/>
  </cols>
  <sheetData>
    <row r="1" ht="12.75">
      <c r="F1" s="17" t="s">
        <v>12</v>
      </c>
    </row>
    <row r="2" spans="1:8" ht="45" customHeight="1">
      <c r="A2" s="65" t="s">
        <v>75</v>
      </c>
      <c r="B2" s="65"/>
      <c r="C2" s="65"/>
      <c r="D2" s="65"/>
      <c r="E2" s="65"/>
      <c r="F2" s="65"/>
      <c r="G2" s="1"/>
      <c r="H2" s="1"/>
    </row>
    <row r="3" spans="1:8" ht="12.75">
      <c r="A3" s="57" t="s">
        <v>34</v>
      </c>
      <c r="B3" s="57" t="s">
        <v>35</v>
      </c>
      <c r="C3" s="58" t="s">
        <v>36</v>
      </c>
      <c r="D3" s="59" t="s">
        <v>37</v>
      </c>
      <c r="E3" s="59" t="s">
        <v>38</v>
      </c>
      <c r="F3" s="60" t="s">
        <v>39</v>
      </c>
      <c r="G3" s="1"/>
      <c r="H3" s="1"/>
    </row>
    <row r="4" spans="1:8" ht="12.75">
      <c r="A4" s="49">
        <v>1</v>
      </c>
      <c r="B4" s="49">
        <v>2</v>
      </c>
      <c r="C4" s="50" t="s">
        <v>40</v>
      </c>
      <c r="D4" s="20">
        <v>4</v>
      </c>
      <c r="E4" s="20">
        <v>5</v>
      </c>
      <c r="F4" s="21" t="s">
        <v>41</v>
      </c>
      <c r="G4" s="1"/>
      <c r="H4" s="1"/>
    </row>
    <row r="5" spans="1:8" ht="48" customHeight="1">
      <c r="A5" s="23"/>
      <c r="B5" s="23"/>
      <c r="C5" s="19" t="s">
        <v>74</v>
      </c>
      <c r="D5" s="22">
        <f>SUM(D6,D16,D24,D28,D31,D37,D41,D50,D58,D61,D66)</f>
        <v>5528857</v>
      </c>
      <c r="E5" s="27">
        <f>SUM(E6,E16,E24,E28,E31,E37,E41,E50,E58,E61,E66)</f>
        <v>749893.1</v>
      </c>
      <c r="F5" s="21"/>
      <c r="G5" s="1"/>
      <c r="H5" s="1"/>
    </row>
    <row r="6" spans="1:8" ht="12.75">
      <c r="A6" s="61" t="s">
        <v>43</v>
      </c>
      <c r="B6" s="23"/>
      <c r="C6" s="41" t="s">
        <v>42</v>
      </c>
      <c r="D6" s="22">
        <f>SUM(D7,D9,D11)</f>
        <v>370950</v>
      </c>
      <c r="E6" s="27">
        <f>SUM(E7,E9,E11)</f>
        <v>10429.23</v>
      </c>
      <c r="F6" s="21"/>
      <c r="G6" s="1"/>
      <c r="H6" s="1"/>
    </row>
    <row r="7" spans="1:8" ht="25.5">
      <c r="A7" s="62"/>
      <c r="B7" s="23" t="s">
        <v>44</v>
      </c>
      <c r="C7" s="41" t="s">
        <v>45</v>
      </c>
      <c r="D7" s="22">
        <f>SUM(D8)</f>
        <v>171200</v>
      </c>
      <c r="E7" s="27">
        <f>SUM(E8)</f>
        <v>0</v>
      </c>
      <c r="F7" s="21"/>
      <c r="G7" s="1"/>
      <c r="H7" s="1"/>
    </row>
    <row r="8" spans="1:6" ht="25.5">
      <c r="A8" s="63"/>
      <c r="B8" s="7"/>
      <c r="C8" s="42" t="s">
        <v>11</v>
      </c>
      <c r="D8" s="14">
        <v>171200</v>
      </c>
      <c r="E8" s="4">
        <v>0</v>
      </c>
      <c r="F8" s="11" t="s">
        <v>91</v>
      </c>
    </row>
    <row r="9" spans="1:6" ht="38.25">
      <c r="A9" s="63"/>
      <c r="B9" s="23" t="s">
        <v>46</v>
      </c>
      <c r="C9" s="24" t="s">
        <v>47</v>
      </c>
      <c r="D9" s="25">
        <f>SUM(D10)</f>
        <v>139750</v>
      </c>
      <c r="E9" s="26">
        <f>SUM(E10)</f>
        <v>10429.23</v>
      </c>
      <c r="F9" s="12"/>
    </row>
    <row r="10" spans="1:6" ht="152.25" customHeight="1">
      <c r="A10" s="63"/>
      <c r="B10" s="7"/>
      <c r="C10" s="43" t="s">
        <v>33</v>
      </c>
      <c r="D10" s="15">
        <v>139750</v>
      </c>
      <c r="E10" s="5">
        <v>10429.23</v>
      </c>
      <c r="F10" s="51" t="s">
        <v>92</v>
      </c>
    </row>
    <row r="11" spans="1:6" s="29" customFormat="1" ht="12.75">
      <c r="A11" s="62"/>
      <c r="B11" s="23" t="s">
        <v>48</v>
      </c>
      <c r="C11" s="24" t="s">
        <v>49</v>
      </c>
      <c r="D11" s="25">
        <f>SUM(D12:D15)</f>
        <v>60000</v>
      </c>
      <c r="E11" s="26">
        <f>SUM(E12:E15)</f>
        <v>0</v>
      </c>
      <c r="F11" s="52"/>
    </row>
    <row r="12" spans="1:6" ht="38.25">
      <c r="A12" s="63"/>
      <c r="B12" s="7"/>
      <c r="C12" s="42" t="s">
        <v>28</v>
      </c>
      <c r="D12" s="14">
        <v>15000</v>
      </c>
      <c r="E12" s="4">
        <v>0</v>
      </c>
      <c r="F12" s="66" t="s">
        <v>93</v>
      </c>
    </row>
    <row r="13" spans="1:6" ht="25.5">
      <c r="A13" s="63"/>
      <c r="B13" s="7"/>
      <c r="C13" s="43" t="s">
        <v>14</v>
      </c>
      <c r="D13" s="15">
        <v>15000</v>
      </c>
      <c r="E13" s="5">
        <v>0</v>
      </c>
      <c r="F13" s="67"/>
    </row>
    <row r="14" spans="1:6" ht="25.5">
      <c r="A14" s="63"/>
      <c r="B14" s="7"/>
      <c r="C14" s="43" t="s">
        <v>15</v>
      </c>
      <c r="D14" s="15">
        <v>15000</v>
      </c>
      <c r="E14" s="5">
        <v>0</v>
      </c>
      <c r="F14" s="67"/>
    </row>
    <row r="15" spans="1:6" ht="25.5">
      <c r="A15" s="64"/>
      <c r="B15" s="7"/>
      <c r="C15" s="43" t="s">
        <v>16</v>
      </c>
      <c r="D15" s="15">
        <v>15000</v>
      </c>
      <c r="E15" s="5">
        <v>0</v>
      </c>
      <c r="F15" s="68"/>
    </row>
    <row r="16" spans="1:6" ht="12.75">
      <c r="A16" s="61">
        <v>600</v>
      </c>
      <c r="B16" s="23"/>
      <c r="C16" s="24" t="s">
        <v>50</v>
      </c>
      <c r="D16" s="25">
        <f>SUM(D17,D22)</f>
        <v>829000</v>
      </c>
      <c r="E16" s="26">
        <f>SUM(E17,E22)</f>
        <v>3500</v>
      </c>
      <c r="F16" s="28"/>
    </row>
    <row r="17" spans="1:6" ht="12.75">
      <c r="A17" s="62"/>
      <c r="B17" s="23">
        <v>60016</v>
      </c>
      <c r="C17" s="24" t="s">
        <v>51</v>
      </c>
      <c r="D17" s="25">
        <f>SUM(D18:D21)</f>
        <v>825000</v>
      </c>
      <c r="E17" s="26">
        <f>SUM(E18:E21)</f>
        <v>500</v>
      </c>
      <c r="F17" s="28"/>
    </row>
    <row r="18" spans="1:6" ht="25.5">
      <c r="A18" s="63"/>
      <c r="B18" s="7"/>
      <c r="C18" s="43" t="s">
        <v>17</v>
      </c>
      <c r="D18" s="15">
        <v>30000</v>
      </c>
      <c r="E18" s="5">
        <v>500</v>
      </c>
      <c r="F18" s="12" t="s">
        <v>76</v>
      </c>
    </row>
    <row r="19" spans="1:6" ht="38.25">
      <c r="A19" s="63"/>
      <c r="B19" s="7"/>
      <c r="C19" s="43" t="s">
        <v>13</v>
      </c>
      <c r="D19" s="15">
        <v>675000</v>
      </c>
      <c r="E19" s="5">
        <v>0</v>
      </c>
      <c r="F19" s="12" t="s">
        <v>77</v>
      </c>
    </row>
    <row r="20" spans="1:6" ht="25.5">
      <c r="A20" s="63"/>
      <c r="B20" s="7"/>
      <c r="C20" s="43" t="s">
        <v>2</v>
      </c>
      <c r="D20" s="15">
        <v>20000</v>
      </c>
      <c r="E20" s="5">
        <v>0</v>
      </c>
      <c r="F20" s="12" t="s">
        <v>78</v>
      </c>
    </row>
    <row r="21" spans="1:6" ht="12.75">
      <c r="A21" s="63"/>
      <c r="B21" s="7"/>
      <c r="C21" s="43" t="s">
        <v>24</v>
      </c>
      <c r="D21" s="15">
        <v>100000</v>
      </c>
      <c r="E21" s="5">
        <v>0</v>
      </c>
      <c r="F21" s="12" t="s">
        <v>79</v>
      </c>
    </row>
    <row r="22" spans="1:6" s="29" customFormat="1" ht="12.75">
      <c r="A22" s="62"/>
      <c r="B22" s="23">
        <v>60017</v>
      </c>
      <c r="C22" s="24" t="s">
        <v>52</v>
      </c>
      <c r="D22" s="25">
        <f>SUM(D23)</f>
        <v>4000</v>
      </c>
      <c r="E22" s="26">
        <f>SUM(E23)</f>
        <v>3000</v>
      </c>
      <c r="F22" s="28"/>
    </row>
    <row r="23" spans="1:6" ht="38.25">
      <c r="A23" s="64"/>
      <c r="B23" s="7"/>
      <c r="C23" s="43" t="s">
        <v>25</v>
      </c>
      <c r="D23" s="15">
        <v>4000</v>
      </c>
      <c r="E23" s="5">
        <v>3000</v>
      </c>
      <c r="F23" s="12" t="s">
        <v>94</v>
      </c>
    </row>
    <row r="24" spans="1:6" ht="12.75">
      <c r="A24" s="61">
        <v>700</v>
      </c>
      <c r="B24" s="23"/>
      <c r="C24" s="24" t="s">
        <v>53</v>
      </c>
      <c r="D24" s="25">
        <f>SUM(D25)</f>
        <v>17000</v>
      </c>
      <c r="E24" s="26">
        <f>SUM(E25)</f>
        <v>976</v>
      </c>
      <c r="F24" s="28"/>
    </row>
    <row r="25" spans="1:6" ht="25.5">
      <c r="A25" s="62"/>
      <c r="B25" s="23">
        <v>70005</v>
      </c>
      <c r="C25" s="24" t="s">
        <v>54</v>
      </c>
      <c r="D25" s="25">
        <f>SUM(D26:D27)</f>
        <v>17000</v>
      </c>
      <c r="E25" s="26">
        <f>SUM(E26:E27)</f>
        <v>976</v>
      </c>
      <c r="F25" s="28"/>
    </row>
    <row r="26" spans="1:6" ht="47.25" customHeight="1">
      <c r="A26" s="63"/>
      <c r="B26" s="7"/>
      <c r="C26" s="43" t="s">
        <v>29</v>
      </c>
      <c r="D26" s="15">
        <v>6000</v>
      </c>
      <c r="E26" s="5">
        <v>0</v>
      </c>
      <c r="F26" s="12" t="s">
        <v>80</v>
      </c>
    </row>
    <row r="27" spans="1:6" ht="51">
      <c r="A27" s="64"/>
      <c r="B27" s="7"/>
      <c r="C27" s="43" t="s">
        <v>18</v>
      </c>
      <c r="D27" s="15">
        <v>11000</v>
      </c>
      <c r="E27" s="5">
        <v>976</v>
      </c>
      <c r="F27" s="12" t="s">
        <v>81</v>
      </c>
    </row>
    <row r="28" spans="1:6" s="29" customFormat="1" ht="12.75">
      <c r="A28" s="61">
        <v>710</v>
      </c>
      <c r="B28" s="23"/>
      <c r="C28" s="24" t="s">
        <v>55</v>
      </c>
      <c r="D28" s="25">
        <f>SUM(D29)</f>
        <v>48250</v>
      </c>
      <c r="E28" s="26">
        <f>SUM(E29)</f>
        <v>31048.03</v>
      </c>
      <c r="F28" s="28"/>
    </row>
    <row r="29" spans="1:6" s="29" customFormat="1" ht="12.75">
      <c r="A29" s="62"/>
      <c r="B29" s="23"/>
      <c r="C29" s="24" t="s">
        <v>56</v>
      </c>
      <c r="D29" s="25">
        <f>SUM(D30)</f>
        <v>48250</v>
      </c>
      <c r="E29" s="26">
        <f>SUM(E30)</f>
        <v>31048.03</v>
      </c>
      <c r="F29" s="28"/>
    </row>
    <row r="30" spans="1:6" ht="93" customHeight="1">
      <c r="A30" s="64"/>
      <c r="B30" s="7"/>
      <c r="C30" s="43" t="s">
        <v>3</v>
      </c>
      <c r="D30" s="15">
        <v>48250</v>
      </c>
      <c r="E30" s="5">
        <v>31048.03</v>
      </c>
      <c r="F30" s="51" t="s">
        <v>95</v>
      </c>
    </row>
    <row r="31" spans="1:6" s="29" customFormat="1" ht="12.75">
      <c r="A31" s="61">
        <v>750</v>
      </c>
      <c r="B31" s="23"/>
      <c r="C31" s="24" t="s">
        <v>57</v>
      </c>
      <c r="D31" s="25">
        <f>SUM(D32,D34)</f>
        <v>25200</v>
      </c>
      <c r="E31" s="26">
        <f>SUM(E32,E34)</f>
        <v>22270</v>
      </c>
      <c r="F31" s="52"/>
    </row>
    <row r="32" spans="1:6" s="29" customFormat="1" ht="12.75">
      <c r="A32" s="62"/>
      <c r="B32" s="23">
        <v>75011</v>
      </c>
      <c r="C32" s="24" t="s">
        <v>58</v>
      </c>
      <c r="D32" s="25">
        <f>SUM(D33)</f>
        <v>8000</v>
      </c>
      <c r="E32" s="26">
        <f>SUM(E33)</f>
        <v>6050</v>
      </c>
      <c r="F32" s="52"/>
    </row>
    <row r="33" spans="1:6" ht="51">
      <c r="A33" s="63"/>
      <c r="B33" s="7"/>
      <c r="C33" s="43" t="s">
        <v>23</v>
      </c>
      <c r="D33" s="15">
        <v>8000</v>
      </c>
      <c r="E33" s="5">
        <v>6050</v>
      </c>
      <c r="F33" s="51" t="s">
        <v>82</v>
      </c>
    </row>
    <row r="34" spans="1:6" s="29" customFormat="1" ht="12.75">
      <c r="A34" s="62"/>
      <c r="B34" s="23">
        <v>75023</v>
      </c>
      <c r="C34" s="24" t="s">
        <v>59</v>
      </c>
      <c r="D34" s="25">
        <f>SUM(D35:D36)</f>
        <v>17200</v>
      </c>
      <c r="E34" s="26">
        <f>SUM(E35:E36)</f>
        <v>16220</v>
      </c>
      <c r="F34" s="52"/>
    </row>
    <row r="35" spans="1:6" ht="76.5">
      <c r="A35" s="63"/>
      <c r="B35" s="7"/>
      <c r="C35" s="42" t="s">
        <v>4</v>
      </c>
      <c r="D35" s="14">
        <v>15900</v>
      </c>
      <c r="E35" s="4">
        <v>14920</v>
      </c>
      <c r="F35" s="53" t="s">
        <v>96</v>
      </c>
    </row>
    <row r="36" spans="1:6" ht="38.25">
      <c r="A36" s="64"/>
      <c r="B36" s="7"/>
      <c r="C36" s="43" t="s">
        <v>19</v>
      </c>
      <c r="D36" s="15">
        <v>1300</v>
      </c>
      <c r="E36" s="5">
        <v>1300</v>
      </c>
      <c r="F36" s="53" t="s">
        <v>102</v>
      </c>
    </row>
    <row r="37" spans="1:6" s="29" customFormat="1" ht="25.5">
      <c r="A37" s="61">
        <v>754</v>
      </c>
      <c r="B37" s="23"/>
      <c r="C37" s="24" t="s">
        <v>60</v>
      </c>
      <c r="D37" s="25">
        <f>SUM(D38)</f>
        <v>44600</v>
      </c>
      <c r="E37" s="26">
        <f>SUM(E38)</f>
        <v>4600</v>
      </c>
      <c r="F37" s="54"/>
    </row>
    <row r="38" spans="1:6" s="29" customFormat="1" ht="12.75">
      <c r="A38" s="62"/>
      <c r="B38" s="23">
        <v>75412</v>
      </c>
      <c r="C38" s="24" t="s">
        <v>61</v>
      </c>
      <c r="D38" s="25">
        <f>SUM(D39:D40)</f>
        <v>44600</v>
      </c>
      <c r="E38" s="26">
        <f>SUM(E39:E40)</f>
        <v>4600</v>
      </c>
      <c r="F38" s="54"/>
    </row>
    <row r="39" spans="1:6" ht="38.25">
      <c r="A39" s="63"/>
      <c r="B39" s="7"/>
      <c r="C39" s="42" t="s">
        <v>5</v>
      </c>
      <c r="D39" s="14">
        <v>40000</v>
      </c>
      <c r="E39" s="4">
        <v>0</v>
      </c>
      <c r="F39" s="53" t="s">
        <v>83</v>
      </c>
    </row>
    <row r="40" spans="1:6" ht="38.25">
      <c r="A40" s="64"/>
      <c r="B40" s="7"/>
      <c r="C40" s="42" t="s">
        <v>32</v>
      </c>
      <c r="D40" s="14">
        <v>4600</v>
      </c>
      <c r="E40" s="4">
        <v>4600</v>
      </c>
      <c r="F40" s="53" t="s">
        <v>97</v>
      </c>
    </row>
    <row r="41" spans="1:6" s="29" customFormat="1" ht="12.75">
      <c r="A41" s="61">
        <v>801</v>
      </c>
      <c r="B41" s="23"/>
      <c r="C41" s="41" t="s">
        <v>62</v>
      </c>
      <c r="D41" s="31">
        <f>SUM(D42,D46,D48)</f>
        <v>1705860</v>
      </c>
      <c r="E41" s="32">
        <f>SUM(E42,E46,E48)</f>
        <v>30220</v>
      </c>
      <c r="F41" s="55"/>
    </row>
    <row r="42" spans="1:6" s="29" customFormat="1" ht="12.75">
      <c r="A42" s="62"/>
      <c r="B42" s="23">
        <v>80104</v>
      </c>
      <c r="C42" s="41" t="s">
        <v>63</v>
      </c>
      <c r="D42" s="31">
        <f>SUM(D44:D45)</f>
        <v>868800</v>
      </c>
      <c r="E42" s="32">
        <f>SUM(E44:E45)</f>
        <v>4880</v>
      </c>
      <c r="F42" s="55"/>
    </row>
    <row r="43" spans="1:6" ht="51">
      <c r="A43" s="63"/>
      <c r="B43" s="7"/>
      <c r="C43" s="44" t="s">
        <v>30</v>
      </c>
      <c r="D43" s="16"/>
      <c r="E43" s="6"/>
      <c r="F43" s="56" t="s">
        <v>84</v>
      </c>
    </row>
    <row r="44" spans="1:6" ht="12.75">
      <c r="A44" s="63"/>
      <c r="B44" s="7"/>
      <c r="C44" s="44" t="s">
        <v>26</v>
      </c>
      <c r="D44" s="16">
        <v>485800</v>
      </c>
      <c r="E44" s="6">
        <v>2440</v>
      </c>
      <c r="F44" s="56"/>
    </row>
    <row r="45" spans="1:6" ht="12.75">
      <c r="A45" s="63"/>
      <c r="B45" s="7"/>
      <c r="C45" s="44" t="s">
        <v>27</v>
      </c>
      <c r="D45" s="16">
        <v>383000</v>
      </c>
      <c r="E45" s="6">
        <v>2440</v>
      </c>
      <c r="F45" s="56"/>
    </row>
    <row r="46" spans="1:6" s="29" customFormat="1" ht="12.75">
      <c r="A46" s="62"/>
      <c r="B46" s="23">
        <v>80110</v>
      </c>
      <c r="C46" s="41" t="s">
        <v>64</v>
      </c>
      <c r="D46" s="33">
        <f>SUM(D47)</f>
        <v>817200</v>
      </c>
      <c r="E46" s="36">
        <f>SUM(E47)</f>
        <v>5480</v>
      </c>
      <c r="F46" s="55"/>
    </row>
    <row r="47" spans="1:6" ht="51">
      <c r="A47" s="63"/>
      <c r="B47" s="7"/>
      <c r="C47" s="42" t="s">
        <v>31</v>
      </c>
      <c r="D47" s="14">
        <v>817200</v>
      </c>
      <c r="E47" s="4">
        <v>5480</v>
      </c>
      <c r="F47" s="56" t="s">
        <v>98</v>
      </c>
    </row>
    <row r="48" spans="1:6" s="29" customFormat="1" ht="12.75">
      <c r="A48" s="62"/>
      <c r="B48" s="23">
        <v>80195</v>
      </c>
      <c r="C48" s="45" t="s">
        <v>65</v>
      </c>
      <c r="D48" s="34">
        <f>SUM(D49)</f>
        <v>19860</v>
      </c>
      <c r="E48" s="35">
        <f>SUM(E49)</f>
        <v>19860</v>
      </c>
      <c r="F48" s="55"/>
    </row>
    <row r="49" spans="1:6" ht="76.5">
      <c r="A49" s="64"/>
      <c r="B49" s="7"/>
      <c r="C49" s="42" t="s">
        <v>20</v>
      </c>
      <c r="D49" s="14">
        <v>19860</v>
      </c>
      <c r="E49" s="4">
        <v>19860</v>
      </c>
      <c r="F49" s="56" t="s">
        <v>103</v>
      </c>
    </row>
    <row r="50" spans="1:6" s="29" customFormat="1" ht="25.5">
      <c r="A50" s="61">
        <v>900</v>
      </c>
      <c r="B50" s="23"/>
      <c r="C50" s="45" t="s">
        <v>66</v>
      </c>
      <c r="D50" s="34">
        <f>SUM(D51,D54,D56)</f>
        <v>1555997</v>
      </c>
      <c r="E50" s="35">
        <f>SUM(E51,E54,E56)</f>
        <v>484006.07</v>
      </c>
      <c r="F50" s="55"/>
    </row>
    <row r="51" spans="1:6" s="29" customFormat="1" ht="25.5">
      <c r="A51" s="62"/>
      <c r="B51" s="23">
        <v>90001</v>
      </c>
      <c r="C51" s="45" t="s">
        <v>67</v>
      </c>
      <c r="D51" s="34">
        <f>SUM(D52:D53)</f>
        <v>1094017</v>
      </c>
      <c r="E51" s="35">
        <f>SUM(E52:E53)</f>
        <v>264002.62</v>
      </c>
      <c r="F51" s="55"/>
    </row>
    <row r="52" spans="1:6" ht="50.25" customHeight="1">
      <c r="A52" s="63"/>
      <c r="B52" s="7"/>
      <c r="C52" s="42" t="s">
        <v>6</v>
      </c>
      <c r="D52" s="14">
        <v>549200</v>
      </c>
      <c r="E52" s="4">
        <v>3660</v>
      </c>
      <c r="F52" s="53" t="s">
        <v>85</v>
      </c>
    </row>
    <row r="53" spans="1:6" ht="102">
      <c r="A53" s="63"/>
      <c r="B53" s="7"/>
      <c r="C53" s="43" t="s">
        <v>7</v>
      </c>
      <c r="D53" s="18">
        <v>544817</v>
      </c>
      <c r="E53" s="5">
        <v>260342.62</v>
      </c>
      <c r="F53" s="51" t="s">
        <v>99</v>
      </c>
    </row>
    <row r="54" spans="1:6" s="29" customFormat="1" ht="12.75">
      <c r="A54" s="62"/>
      <c r="B54" s="23">
        <v>90002</v>
      </c>
      <c r="C54" s="24" t="s">
        <v>101</v>
      </c>
      <c r="D54" s="37">
        <f>SUM(D55)</f>
        <v>337980</v>
      </c>
      <c r="E54" s="38">
        <f>SUM(E55)</f>
        <v>218905.45</v>
      </c>
      <c r="F54" s="52"/>
    </row>
    <row r="55" spans="1:6" ht="102">
      <c r="A55" s="63"/>
      <c r="B55" s="7"/>
      <c r="C55" s="42" t="s">
        <v>0</v>
      </c>
      <c r="D55" s="14">
        <v>337980</v>
      </c>
      <c r="E55" s="4">
        <v>218905.45</v>
      </c>
      <c r="F55" s="53" t="s">
        <v>100</v>
      </c>
    </row>
    <row r="56" spans="1:6" s="29" customFormat="1" ht="12.75">
      <c r="A56" s="62"/>
      <c r="B56" s="23">
        <v>90095</v>
      </c>
      <c r="C56" s="45" t="s">
        <v>56</v>
      </c>
      <c r="D56" s="34">
        <f>SUM(D57)</f>
        <v>124000</v>
      </c>
      <c r="E56" s="35">
        <f>SUM(E57)</f>
        <v>1098</v>
      </c>
      <c r="F56" s="54"/>
    </row>
    <row r="57" spans="1:6" ht="42" customHeight="1">
      <c r="A57" s="64"/>
      <c r="B57" s="7"/>
      <c r="C57" s="42" t="s">
        <v>8</v>
      </c>
      <c r="D57" s="14">
        <v>124000</v>
      </c>
      <c r="E57" s="4">
        <v>1098</v>
      </c>
      <c r="F57" s="53" t="s">
        <v>86</v>
      </c>
    </row>
    <row r="58" spans="1:6" s="29" customFormat="1" ht="37.5" customHeight="1">
      <c r="A58" s="61">
        <v>921</v>
      </c>
      <c r="B58" s="23"/>
      <c r="C58" s="45" t="s">
        <v>68</v>
      </c>
      <c r="D58" s="34">
        <f>SUM(D59)</f>
        <v>347000</v>
      </c>
      <c r="E58" s="35">
        <f>SUM(E59)</f>
        <v>146373.77</v>
      </c>
      <c r="F58" s="55"/>
    </row>
    <row r="59" spans="1:6" s="29" customFormat="1" ht="37.5" customHeight="1">
      <c r="A59" s="62"/>
      <c r="B59" s="23">
        <v>92109</v>
      </c>
      <c r="C59" s="45" t="s">
        <v>69</v>
      </c>
      <c r="D59" s="34">
        <f>SUM(D60)</f>
        <v>347000</v>
      </c>
      <c r="E59" s="35">
        <f>SUM(E60)</f>
        <v>146373.77</v>
      </c>
      <c r="F59" s="55"/>
    </row>
    <row r="60" spans="1:6" ht="52.5" customHeight="1">
      <c r="A60" s="64"/>
      <c r="B60" s="7"/>
      <c r="C60" s="42" t="s">
        <v>9</v>
      </c>
      <c r="D60" s="14">
        <v>347000</v>
      </c>
      <c r="E60" s="4">
        <v>146373.77</v>
      </c>
      <c r="F60" s="56" t="s">
        <v>87</v>
      </c>
    </row>
    <row r="61" spans="1:6" s="29" customFormat="1" ht="21.75" customHeight="1">
      <c r="A61" s="61">
        <v>926</v>
      </c>
      <c r="B61" s="23"/>
      <c r="C61" s="45" t="s">
        <v>71</v>
      </c>
      <c r="D61" s="34">
        <f>SUM(D62)</f>
        <v>535000</v>
      </c>
      <c r="E61" s="35">
        <f>SUM(E62)</f>
        <v>16470</v>
      </c>
      <c r="F61" s="30"/>
    </row>
    <row r="62" spans="1:6" s="29" customFormat="1" ht="21.75" customHeight="1">
      <c r="A62" s="62"/>
      <c r="B62" s="23">
        <v>92601</v>
      </c>
      <c r="C62" s="45" t="s">
        <v>70</v>
      </c>
      <c r="D62" s="34">
        <f>SUM(D63:D65)</f>
        <v>535000</v>
      </c>
      <c r="E62" s="35">
        <f>SUM(E63:E65)</f>
        <v>16470</v>
      </c>
      <c r="F62" s="30"/>
    </row>
    <row r="63" spans="1:6" ht="52.5" customHeight="1">
      <c r="A63" s="63"/>
      <c r="B63" s="7"/>
      <c r="C63" s="42" t="s">
        <v>21</v>
      </c>
      <c r="D63" s="14">
        <v>400000</v>
      </c>
      <c r="E63" s="4">
        <v>15494</v>
      </c>
      <c r="F63" s="13" t="s">
        <v>88</v>
      </c>
    </row>
    <row r="64" spans="1:6" ht="52.5" customHeight="1">
      <c r="A64" s="63"/>
      <c r="B64" s="7"/>
      <c r="C64" s="42" t="s">
        <v>22</v>
      </c>
      <c r="D64" s="14">
        <v>40000</v>
      </c>
      <c r="E64" s="4">
        <v>0</v>
      </c>
      <c r="F64" s="13" t="s">
        <v>89</v>
      </c>
    </row>
    <row r="65" spans="1:6" ht="51" customHeight="1">
      <c r="A65" s="64"/>
      <c r="B65" s="7"/>
      <c r="C65" s="42" t="s">
        <v>10</v>
      </c>
      <c r="D65" s="14">
        <v>95000</v>
      </c>
      <c r="E65" s="4">
        <v>976</v>
      </c>
      <c r="F65" s="11" t="s">
        <v>90</v>
      </c>
    </row>
    <row r="66" spans="1:6" s="29" customFormat="1" ht="18" customHeight="1">
      <c r="A66" s="61">
        <v>758</v>
      </c>
      <c r="B66" s="23"/>
      <c r="C66" s="45" t="s">
        <v>73</v>
      </c>
      <c r="D66" s="34">
        <f>SUM(D67)</f>
        <v>50000</v>
      </c>
      <c r="E66" s="35">
        <f>SUM(E67)</f>
        <v>0</v>
      </c>
      <c r="F66" s="28"/>
    </row>
    <row r="67" spans="1:6" s="29" customFormat="1" ht="18" customHeight="1">
      <c r="A67" s="62"/>
      <c r="B67" s="23">
        <v>75818</v>
      </c>
      <c r="C67" s="45" t="s">
        <v>72</v>
      </c>
      <c r="D67" s="34">
        <f>SUM(D68)</f>
        <v>50000</v>
      </c>
      <c r="E67" s="35">
        <f>SUM(E68)</f>
        <v>0</v>
      </c>
      <c r="F67" s="28"/>
    </row>
    <row r="68" spans="1:6" ht="12.75">
      <c r="A68" s="64"/>
      <c r="B68" s="7"/>
      <c r="C68" s="42" t="s">
        <v>1</v>
      </c>
      <c r="D68" s="14">
        <v>50000</v>
      </c>
      <c r="E68" s="4">
        <v>0</v>
      </c>
      <c r="F68" s="12"/>
    </row>
    <row r="69" spans="3:6" ht="12.75">
      <c r="C69" s="46"/>
      <c r="D69" s="2"/>
      <c r="E69" s="2"/>
      <c r="F69" s="8"/>
    </row>
    <row r="70" spans="3:6" ht="12.75">
      <c r="C70" s="47"/>
      <c r="D70" s="3"/>
      <c r="E70" s="3"/>
      <c r="F70" s="9"/>
    </row>
    <row r="71" spans="3:6" ht="12.75">
      <c r="C71" s="47"/>
      <c r="D71" s="3"/>
      <c r="E71" s="3"/>
      <c r="F71" s="9"/>
    </row>
    <row r="75" ht="12.75">
      <c r="C75" s="48"/>
    </row>
  </sheetData>
  <mergeCells count="2">
    <mergeCell ref="A2:F2"/>
    <mergeCell ref="F12:F15"/>
  </mergeCells>
  <printOptions/>
  <pageMargins left="0.28" right="0.29" top="0.46" bottom="0.72" header="0.4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2007-07-26T05:35:08Z</cp:lastPrinted>
  <dcterms:created xsi:type="dcterms:W3CDTF">2006-09-05T11:34:34Z</dcterms:created>
  <dcterms:modified xsi:type="dcterms:W3CDTF">2007-07-27T07:13:05Z</dcterms:modified>
  <cp:category/>
  <cp:version/>
  <cp:contentType/>
  <cp:contentStatus/>
</cp:coreProperties>
</file>