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ZEDMIAR-KRZYWA MOST" sheetId="1" r:id="rId1"/>
    <sheet name="KOSZTORYS-KRZYWA MOST" sheetId="2" r:id="rId2"/>
  </sheets>
  <definedNames>
    <definedName name="_xlnm.Print_Area" localSheetId="1">'KOSZTORYS-KRZYWA MOST'!$A$1:$G$32</definedName>
    <definedName name="_xlnm.Print_Area" localSheetId="0">'PRZEDMIAR-KRZYWA MOST'!$A$1:$G$31</definedName>
  </definedNames>
  <calcPr fullCalcOnLoad="1"/>
</workbook>
</file>

<file path=xl/sharedStrings.xml><?xml version="1.0" encoding="utf-8"?>
<sst xmlns="http://schemas.openxmlformats.org/spreadsheetml/2006/main" count="151" uniqueCount="59">
  <si>
    <t>Wyszczególnienie</t>
  </si>
  <si>
    <t>Jednostka</t>
  </si>
  <si>
    <t>Cena</t>
  </si>
  <si>
    <t>Pozycja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</si>
  <si>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</si>
  <si>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</si>
  <si>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</si>
  <si>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</si>
  <si>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</si>
  <si>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</si>
  <si>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</si>
  <si>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</si>
  <si>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x</t>
  </si>
  <si>
    <t>m3</t>
  </si>
  <si>
    <t>m2</t>
  </si>
  <si>
    <t>KONSTRUKCJE STALOWE</t>
  </si>
  <si>
    <t>M.20.00.00.</t>
  </si>
  <si>
    <t>Lp.</t>
  </si>
  <si>
    <t>RAZEM  KOSZT  ROBÓT  MOSTOWYCH brutto:</t>
  </si>
  <si>
    <t>RAZEM  KOSZT  ROBÓT  MOSTOWYCH netto:</t>
  </si>
  <si>
    <t>5</t>
  </si>
  <si>
    <t>6</t>
  </si>
  <si>
    <t>7</t>
  </si>
  <si>
    <t>1</t>
  </si>
  <si>
    <t>mb</t>
  </si>
  <si>
    <t>M.14.02.01.</t>
  </si>
  <si>
    <t>M.20.02.06.</t>
  </si>
  <si>
    <t>M.20.02.08.</t>
  </si>
  <si>
    <t>Pokrycie powierzchni betonowych systemem farb antykorozyjnych do betonu</t>
  </si>
  <si>
    <t>TABELA ELEMENTÓW ROZLICZENIOWYCH</t>
  </si>
  <si>
    <t xml:space="preserve">Oczyszczenie strumieniowo ścierne powierzchni betonu </t>
  </si>
  <si>
    <t>Podatek vat 22%</t>
  </si>
  <si>
    <t>m</t>
  </si>
  <si>
    <t xml:space="preserve"> - montaż części chodnikowej</t>
  </si>
  <si>
    <t xml:space="preserve"> - demontaż balustrady</t>
  </si>
  <si>
    <t xml:space="preserve"> - montaż istniejącej balustrady</t>
  </si>
  <si>
    <t>Razem netto:</t>
  </si>
  <si>
    <t>Rezerwa 10%</t>
  </si>
  <si>
    <t>skucie skorodowanego betonu na głębokość  2 - 3 cm</t>
  </si>
  <si>
    <t>nałożenie w-wy szczepnej dla zapraw naprawczych</t>
  </si>
  <si>
    <t>ryczałt</t>
  </si>
  <si>
    <t>M.20.02.11.</t>
  </si>
  <si>
    <t xml:space="preserve"> - dźwigary główne, stężenia, balustrada</t>
  </si>
  <si>
    <t>Pokrywanie powłokami malarskimi systemem farb o grubości suchej powłoki 240 um po uprzednim oczyszczeniu powierzchni metodą strumieniowo ścierną do stopnia czystości Sa 2,5</t>
  </si>
  <si>
    <t>organizacja ruchu na czas robót, (wprowadzenie i utrzymanie)</t>
  </si>
  <si>
    <t>Szpachlowanie ubytków o średniej głębokości 3 cm</t>
  </si>
  <si>
    <t>ROBOTY ROZBIÓRKOWE</t>
  </si>
  <si>
    <t>WYKONANIE KONSTRUKCJI DREWNIANEJ Z DREWNA K27</t>
  </si>
  <si>
    <t>ROBOTY ANTYKOROZYJNE POWIERZCHNI BETONOWYCH  MATERIAŁAMI TYPU PCC</t>
  </si>
  <si>
    <t>REMONT MOSTU W CIĄGU DROGI GMINNEJ</t>
  </si>
  <si>
    <t xml:space="preserve"> - poprzecznice 20x20 - 30 (w osi) cm impregnowane ciśnieniowo </t>
  </si>
  <si>
    <t>zatarcie odprysków i rakowin na głowicach podpór</t>
  </si>
  <si>
    <t xml:space="preserve"> - rozebranie pokładu górnego, dolnego, części chodnikowej, poprzecznic (wraz z zabezpieczeniem rury wodociągowej na czas robót)</t>
  </si>
  <si>
    <t xml:space="preserve"> - pokład górny z desek 7x15 cm , pokład dolny krawędziaki 12x20 cm, impregnowany ciśnieniowo</t>
  </si>
  <si>
    <t>2</t>
  </si>
  <si>
    <t>3</t>
  </si>
  <si>
    <t xml:space="preserve"> - demontaż i montaż - (nowa) podwalina 0,27x0,32 impregnowana ciśnieniowo pod dżwigary na przyczółkach i podporach, wraz z podlewarowaniem dźwigarów (0,27x0,32x6,3)x4=2,2m3</t>
  </si>
  <si>
    <t>W KRZYWEJ NAD KANAŁEM DERYWACYJNYM</t>
  </si>
  <si>
    <t>PRZEDMIAR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</si>
</sst>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 CE"/>
      <family val="2"/>
    </font>
    <font>
      <b/>
      <sz val="12"/>
      <name val="Arial CE"/>
      <family val="2"/>
    </font>
    <font>
      <sz val="10"/>
      <name val="PL Courier New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1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Continuous"/>
    </xf>
    <xf numFmtId="4" fontId="0" fillId="0" borderId="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vertical="top"/>
    </xf>
    <xf numFmtId="0" fontId="0" fillId="0" borderId="8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0" borderId="8" xfId="17" applyFont="1" applyFill="1" applyBorder="1" applyAlignment="1">
      <alignment vertical="top" wrapText="1"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10" xfId="17" applyFont="1" applyFill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 horizontal="centerContinuous"/>
    </xf>
    <xf numFmtId="2" fontId="0" fillId="0" borderId="6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0" fillId="0" borderId="8" xfId="17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vertical="top" wrapText="1"/>
    </xf>
    <xf numFmtId="4" fontId="0" fillId="0" borderId="8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 vertical="top"/>
    </xf>
    <xf numFmtId="0" fontId="0" fillId="0" borderId="8" xfId="17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/>
    </xf>
    <xf numFmtId="0" fontId="0" fillId="0" borderId="13" xfId="17" applyFont="1" applyBorder="1">
      <alignment vertical="top" wrapText="1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6" xfId="17" applyFont="1" applyBorder="1">
      <alignment vertical="top" wrapText="1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3" fillId="0" borderId="17" xfId="17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 quotePrefix="1">
      <alignment horizontal="center"/>
    </xf>
    <xf numFmtId="4" fontId="0" fillId="0" borderId="18" xfId="0" applyNumberFormat="1" applyFont="1" applyFill="1" applyBorder="1" applyAlignment="1" quotePrefix="1">
      <alignment horizontal="center"/>
    </xf>
    <xf numFmtId="0" fontId="3" fillId="0" borderId="17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20" xfId="17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3" fillId="0" borderId="21" xfId="17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" fillId="0" borderId="19" xfId="17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/>
    </xf>
    <xf numFmtId="4" fontId="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 quotePrefix="1">
      <alignment horizontal="center"/>
    </xf>
    <xf numFmtId="4" fontId="0" fillId="0" borderId="29" xfId="0" applyNumberFormat="1" applyFont="1" applyFill="1" applyBorder="1" applyAlignment="1" quotePrefix="1">
      <alignment horizontal="center"/>
    </xf>
    <xf numFmtId="49" fontId="0" fillId="0" borderId="30" xfId="0" applyNumberFormat="1" applyFont="1" applyFill="1" applyBorder="1" applyAlignment="1" quotePrefix="1">
      <alignment horizontal="center"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 horizontal="center" vertical="top"/>
    </xf>
    <xf numFmtId="4" fontId="0" fillId="0" borderId="34" xfId="0" applyNumberFormat="1" applyFont="1" applyFill="1" applyBorder="1" applyAlignment="1" quotePrefix="1">
      <alignment horizontal="center"/>
    </xf>
    <xf numFmtId="0" fontId="0" fillId="0" borderId="35" xfId="0" applyFont="1" applyBorder="1" applyAlignment="1">
      <alignment horizontal="center" vertical="top"/>
    </xf>
    <xf numFmtId="4" fontId="0" fillId="0" borderId="36" xfId="0" applyNumberFormat="1" applyFont="1" applyFill="1" applyBorder="1" applyAlignment="1">
      <alignment/>
    </xf>
    <xf numFmtId="49" fontId="0" fillId="0" borderId="37" xfId="0" applyNumberFormat="1" applyFont="1" applyBorder="1" applyAlignment="1">
      <alignment horizontal="center" vertical="top"/>
    </xf>
    <xf numFmtId="4" fontId="0" fillId="0" borderId="38" xfId="0" applyNumberFormat="1" applyFont="1" applyFill="1" applyBorder="1" applyAlignment="1">
      <alignment/>
    </xf>
    <xf numFmtId="0" fontId="3" fillId="0" borderId="33" xfId="0" applyFont="1" applyBorder="1" applyAlignment="1">
      <alignment horizontal="center" vertical="top"/>
    </xf>
    <xf numFmtId="4" fontId="3" fillId="0" borderId="39" xfId="0" applyNumberFormat="1" applyFont="1" applyFill="1" applyBorder="1" applyAlignment="1" quotePrefix="1">
      <alignment horizontal="center"/>
    </xf>
    <xf numFmtId="0" fontId="0" fillId="0" borderId="37" xfId="0" applyFont="1" applyBorder="1" applyAlignment="1">
      <alignment horizontal="center" vertical="top"/>
    </xf>
    <xf numFmtId="4" fontId="0" fillId="0" borderId="39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40" xfId="0" applyFont="1" applyBorder="1" applyAlignment="1">
      <alignment horizontal="center" vertical="top"/>
    </xf>
    <xf numFmtId="4" fontId="0" fillId="0" borderId="34" xfId="0" applyNumberFormat="1" applyFont="1" applyBorder="1" applyAlignment="1">
      <alignment/>
    </xf>
    <xf numFmtId="0" fontId="0" fillId="0" borderId="41" xfId="0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7" xfId="0" applyFont="1" applyFill="1" applyBorder="1" applyAlignment="1">
      <alignment wrapText="1"/>
    </xf>
    <xf numFmtId="0" fontId="0" fillId="0" borderId="47" xfId="0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0" fontId="3" fillId="0" borderId="2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49" fontId="0" fillId="0" borderId="37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45" xfId="0" applyNumberFormat="1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Op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120" zoomScaleSheetLayoutView="120" workbookViewId="0" topLeftCell="A25">
      <selection activeCell="A1" sqref="A1:G1"/>
    </sheetView>
  </sheetViews>
  <sheetFormatPr defaultColWidth="9.00390625" defaultRowHeight="12.75"/>
  <cols>
    <col min="1" max="1" width="3.75390625" style="0" customWidth="1"/>
    <col min="2" max="2" width="10.375" style="0" customWidth="1"/>
    <col min="3" max="3" width="47.75390625" style="0" customWidth="1"/>
    <col min="4" max="4" width="6.125" style="0" customWidth="1"/>
    <col min="5" max="5" width="11.00390625" style="0" customWidth="1"/>
    <col min="6" max="6" width="9.375" style="0" customWidth="1"/>
    <col min="7" max="7" width="16.125" style="0" customWidth="1"/>
  </cols>
  <sheetData>
    <row r="1" spans="1:7" ht="15.75">
      <c r="A1" s="117" t="s">
        <v>58</v>
      </c>
      <c r="B1" s="118"/>
      <c r="C1" s="118"/>
      <c r="D1" s="118"/>
      <c r="E1" s="118"/>
      <c r="F1" s="118"/>
      <c r="G1" s="119"/>
    </row>
    <row r="2" spans="1:7" ht="15.75">
      <c r="A2" s="120" t="s">
        <v>49</v>
      </c>
      <c r="B2" s="121"/>
      <c r="C2" s="121"/>
      <c r="D2" s="121"/>
      <c r="E2" s="121"/>
      <c r="F2" s="121"/>
      <c r="G2" s="122"/>
    </row>
    <row r="3" spans="1:7" ht="16.5" thickBot="1">
      <c r="A3" s="123" t="s">
        <v>57</v>
      </c>
      <c r="B3" s="124"/>
      <c r="C3" s="124"/>
      <c r="D3" s="124"/>
      <c r="E3" s="124"/>
      <c r="F3" s="124"/>
      <c r="G3" s="125"/>
    </row>
    <row r="4" spans="1:7" ht="13.5" thickTop="1">
      <c r="A4" s="76"/>
      <c r="B4" s="1"/>
      <c r="C4" s="2" t="s">
        <v>0</v>
      </c>
      <c r="D4" s="3" t="s">
        <v>1</v>
      </c>
      <c r="E4" s="23"/>
      <c r="F4" s="4" t="s">
        <v>2</v>
      </c>
      <c r="G4" s="77"/>
    </row>
    <row r="5" spans="1:7" ht="12.75">
      <c r="A5" s="78" t="s">
        <v>17</v>
      </c>
      <c r="B5" s="5" t="s">
        <v>3</v>
      </c>
      <c r="C5" s="6" t="s">
        <v>4</v>
      </c>
      <c r="D5" s="7"/>
      <c r="E5" s="24"/>
      <c r="F5" s="8" t="s">
        <v>5</v>
      </c>
      <c r="G5" s="79" t="s">
        <v>6</v>
      </c>
    </row>
    <row r="6" spans="1:7" ht="13.5" thickBot="1">
      <c r="A6" s="80"/>
      <c r="B6" s="9"/>
      <c r="C6" s="10" t="s">
        <v>7</v>
      </c>
      <c r="D6" s="11" t="s">
        <v>8</v>
      </c>
      <c r="E6" s="25" t="s">
        <v>9</v>
      </c>
      <c r="F6" s="12" t="s">
        <v>10</v>
      </c>
      <c r="G6" s="81" t="s">
        <v>11</v>
      </c>
    </row>
    <row r="7" spans="1:7" ht="14.25" thickBot="1" thickTop="1">
      <c r="A7" s="82" t="s">
        <v>23</v>
      </c>
      <c r="B7" s="61">
        <v>2</v>
      </c>
      <c r="C7" s="62">
        <v>3</v>
      </c>
      <c r="D7" s="61">
        <v>4</v>
      </c>
      <c r="E7" s="63" t="s">
        <v>20</v>
      </c>
      <c r="F7" s="64" t="s">
        <v>21</v>
      </c>
      <c r="G7" s="83" t="s">
        <v>22</v>
      </c>
    </row>
    <row r="8" spans="1:7" ht="13.5" thickTop="1">
      <c r="A8" s="84"/>
      <c r="B8" s="65" t="s">
        <v>26</v>
      </c>
      <c r="C8" s="57" t="s">
        <v>46</v>
      </c>
      <c r="D8" s="58"/>
      <c r="E8" s="59"/>
      <c r="F8" s="60"/>
      <c r="G8" s="85"/>
    </row>
    <row r="9" spans="1:7" ht="38.25">
      <c r="A9" s="116" t="s">
        <v>23</v>
      </c>
      <c r="B9" s="13"/>
      <c r="C9" s="16" t="s">
        <v>52</v>
      </c>
      <c r="D9" s="14" t="s">
        <v>13</v>
      </c>
      <c r="E9" s="30">
        <v>37.22</v>
      </c>
      <c r="F9" s="15"/>
      <c r="G9" s="86"/>
    </row>
    <row r="10" spans="1:7" ht="12.75">
      <c r="A10" s="116" t="s">
        <v>54</v>
      </c>
      <c r="B10" s="13"/>
      <c r="C10" s="16" t="s">
        <v>34</v>
      </c>
      <c r="D10" s="14" t="s">
        <v>24</v>
      </c>
      <c r="E10" s="30">
        <v>63.5</v>
      </c>
      <c r="F10" s="15"/>
      <c r="G10" s="86"/>
    </row>
    <row r="11" spans="1:7" ht="12.75">
      <c r="A11" s="87"/>
      <c r="B11" s="115" t="s">
        <v>25</v>
      </c>
      <c r="C11" s="22" t="s">
        <v>15</v>
      </c>
      <c r="D11" s="27" t="s">
        <v>12</v>
      </c>
      <c r="E11" s="28" t="s">
        <v>12</v>
      </c>
      <c r="F11" s="29" t="s">
        <v>12</v>
      </c>
      <c r="G11" s="88" t="s">
        <v>12</v>
      </c>
    </row>
    <row r="12" spans="1:7" ht="51">
      <c r="A12" s="89"/>
      <c r="B12" s="115"/>
      <c r="C12" s="48" t="s">
        <v>43</v>
      </c>
      <c r="D12" s="49"/>
      <c r="E12" s="50"/>
      <c r="F12" s="51"/>
      <c r="G12" s="90"/>
    </row>
    <row r="13" spans="1:7" ht="12.75">
      <c r="A13" s="91" t="s">
        <v>55</v>
      </c>
      <c r="B13" s="52"/>
      <c r="C13" s="53" t="s">
        <v>42</v>
      </c>
      <c r="D13" s="54" t="s">
        <v>14</v>
      </c>
      <c r="E13" s="55">
        <v>320</v>
      </c>
      <c r="F13" s="56"/>
      <c r="G13" s="92"/>
    </row>
    <row r="14" spans="1:7" ht="25.5">
      <c r="A14" s="93"/>
      <c r="B14" s="66" t="s">
        <v>16</v>
      </c>
      <c r="C14" s="67" t="s">
        <v>47</v>
      </c>
      <c r="D14" s="68" t="s">
        <v>12</v>
      </c>
      <c r="E14" s="26" t="s">
        <v>12</v>
      </c>
      <c r="F14" s="21" t="s">
        <v>12</v>
      </c>
      <c r="G14" s="94" t="s">
        <v>12</v>
      </c>
    </row>
    <row r="15" spans="1:7" ht="25.5">
      <c r="A15" s="95">
        <v>4</v>
      </c>
      <c r="B15" s="13"/>
      <c r="C15" s="16" t="s">
        <v>50</v>
      </c>
      <c r="D15" s="14" t="s">
        <v>13</v>
      </c>
      <c r="E15" s="30">
        <v>12.3</v>
      </c>
      <c r="F15" s="15"/>
      <c r="G15" s="86"/>
    </row>
    <row r="16" spans="1:7" ht="51">
      <c r="A16" s="95">
        <v>5</v>
      </c>
      <c r="B16" s="13"/>
      <c r="C16" s="16" t="s">
        <v>56</v>
      </c>
      <c r="D16" s="14" t="s">
        <v>13</v>
      </c>
      <c r="E16" s="30">
        <v>2.2</v>
      </c>
      <c r="F16" s="15"/>
      <c r="G16" s="86"/>
    </row>
    <row r="17" spans="1:7" ht="25.5">
      <c r="A17" s="95">
        <v>6</v>
      </c>
      <c r="B17" s="13"/>
      <c r="C17" s="16" t="s">
        <v>53</v>
      </c>
      <c r="D17" s="14" t="s">
        <v>13</v>
      </c>
      <c r="E17" s="30">
        <v>37.1</v>
      </c>
      <c r="F17" s="15"/>
      <c r="G17" s="86"/>
    </row>
    <row r="18" spans="1:7" ht="12.75">
      <c r="A18" s="95">
        <f>MAX($A$1:A17)+1</f>
        <v>7</v>
      </c>
      <c r="B18" s="13"/>
      <c r="C18" s="16" t="s">
        <v>33</v>
      </c>
      <c r="D18" s="14" t="s">
        <v>13</v>
      </c>
      <c r="E18" s="30">
        <v>2.4</v>
      </c>
      <c r="F18" s="15"/>
      <c r="G18" s="86"/>
    </row>
    <row r="19" spans="1:7" ht="12.75">
      <c r="A19" s="95">
        <v>8</v>
      </c>
      <c r="B19" s="13"/>
      <c r="C19" s="16" t="s">
        <v>35</v>
      </c>
      <c r="D19" s="14" t="s">
        <v>32</v>
      </c>
      <c r="E19" s="30">
        <v>63.5</v>
      </c>
      <c r="F19" s="15"/>
      <c r="G19" s="86"/>
    </row>
    <row r="20" spans="1:7" ht="25.5">
      <c r="A20" s="87"/>
      <c r="B20" s="113" t="s">
        <v>27</v>
      </c>
      <c r="C20" s="69" t="s">
        <v>48</v>
      </c>
      <c r="D20" s="70"/>
      <c r="E20" s="71"/>
      <c r="F20" s="47"/>
      <c r="G20" s="96"/>
    </row>
    <row r="21" spans="1:7" ht="12.75">
      <c r="A21" s="95">
        <v>9</v>
      </c>
      <c r="B21" s="45"/>
      <c r="C21" s="46" t="s">
        <v>38</v>
      </c>
      <c r="D21" s="33" t="s">
        <v>14</v>
      </c>
      <c r="E21" s="30">
        <v>60</v>
      </c>
      <c r="F21" s="35"/>
      <c r="G21" s="97"/>
    </row>
    <row r="22" spans="1:7" ht="25.5">
      <c r="A22" s="95">
        <v>10</v>
      </c>
      <c r="B22" s="34"/>
      <c r="C22" s="32" t="s">
        <v>30</v>
      </c>
      <c r="D22" s="33" t="s">
        <v>14</v>
      </c>
      <c r="E22" s="30">
        <v>60</v>
      </c>
      <c r="F22" s="35"/>
      <c r="G22" s="97"/>
    </row>
    <row r="23" spans="1:7" ht="12.75">
      <c r="A23" s="95">
        <v>11</v>
      </c>
      <c r="B23" s="34"/>
      <c r="C23" s="32" t="s">
        <v>39</v>
      </c>
      <c r="D23" s="33" t="s">
        <v>14</v>
      </c>
      <c r="E23" s="30">
        <v>60</v>
      </c>
      <c r="F23" s="35"/>
      <c r="G23" s="97"/>
    </row>
    <row r="24" spans="1:7" ht="12.75">
      <c r="A24" s="95">
        <v>12</v>
      </c>
      <c r="B24" s="34"/>
      <c r="C24" s="32" t="s">
        <v>45</v>
      </c>
      <c r="D24" s="33" t="s">
        <v>14</v>
      </c>
      <c r="E24" s="30">
        <v>60</v>
      </c>
      <c r="F24" s="35"/>
      <c r="G24" s="97"/>
    </row>
    <row r="25" spans="1:7" ht="12.75">
      <c r="A25" s="95">
        <v>13</v>
      </c>
      <c r="B25" s="34"/>
      <c r="C25" s="32" t="s">
        <v>51</v>
      </c>
      <c r="D25" s="33" t="s">
        <v>14</v>
      </c>
      <c r="E25" s="30">
        <v>20</v>
      </c>
      <c r="F25" s="35"/>
      <c r="G25" s="97"/>
    </row>
    <row r="26" spans="1:7" ht="25.5">
      <c r="A26" s="95">
        <v>14</v>
      </c>
      <c r="B26" s="34"/>
      <c r="C26" s="32" t="s">
        <v>28</v>
      </c>
      <c r="D26" s="33" t="s">
        <v>14</v>
      </c>
      <c r="E26" s="30">
        <v>60</v>
      </c>
      <c r="F26" s="35"/>
      <c r="G26" s="97"/>
    </row>
    <row r="27" spans="1:7" ht="25.5">
      <c r="A27" s="98">
        <v>15</v>
      </c>
      <c r="B27" s="114" t="s">
        <v>41</v>
      </c>
      <c r="C27" s="75" t="s">
        <v>44</v>
      </c>
      <c r="D27" s="72" t="s">
        <v>40</v>
      </c>
      <c r="E27" s="73">
        <v>1</v>
      </c>
      <c r="F27" s="74"/>
      <c r="G27" s="99"/>
    </row>
    <row r="28" spans="1:7" ht="18.75" thickBot="1">
      <c r="A28" s="100"/>
      <c r="B28" s="17" t="s">
        <v>19</v>
      </c>
      <c r="C28" s="18"/>
      <c r="D28" s="19"/>
      <c r="E28" s="31"/>
      <c r="F28" s="20"/>
      <c r="G28" s="101"/>
    </row>
    <row r="29" spans="1:7" ht="18.75" thickTop="1">
      <c r="A29" s="104"/>
      <c r="B29" s="40" t="s">
        <v>36</v>
      </c>
      <c r="C29" s="41"/>
      <c r="D29" s="42"/>
      <c r="E29" s="43"/>
      <c r="F29" s="44"/>
      <c r="G29" s="105"/>
    </row>
    <row r="30" spans="1:7" ht="18">
      <c r="A30" s="104"/>
      <c r="B30" s="40" t="s">
        <v>31</v>
      </c>
      <c r="C30" s="41"/>
      <c r="D30" s="42"/>
      <c r="E30" s="43"/>
      <c r="F30" s="44"/>
      <c r="G30" s="105"/>
    </row>
    <row r="31" spans="1:7" ht="18.75" thickBot="1">
      <c r="A31" s="106"/>
      <c r="B31" s="107" t="s">
        <v>18</v>
      </c>
      <c r="C31" s="108"/>
      <c r="D31" s="109"/>
      <c r="E31" s="110"/>
      <c r="F31" s="111"/>
      <c r="G31" s="112"/>
    </row>
  </sheetData>
  <mergeCells count="3">
    <mergeCell ref="A3:G3"/>
    <mergeCell ref="A1:G1"/>
    <mergeCell ref="A2:G2"/>
  </mergeCells>
  <printOptions/>
  <pageMargins left="0.984251968503937" right="0.3937007874015748" top="0.7874015748031497" bottom="0.196850393700787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120" zoomScaleSheetLayoutView="120" workbookViewId="0" topLeftCell="A26">
      <selection activeCell="E34" sqref="E34"/>
    </sheetView>
  </sheetViews>
  <sheetFormatPr defaultColWidth="9.00390625" defaultRowHeight="12.75"/>
  <cols>
    <col min="1" max="1" width="3.75390625" style="0" customWidth="1"/>
    <col min="2" max="2" width="10.375" style="0" customWidth="1"/>
    <col min="3" max="3" width="47.75390625" style="0" customWidth="1"/>
    <col min="4" max="4" width="6.125" style="0" customWidth="1"/>
    <col min="5" max="5" width="11.00390625" style="0" customWidth="1"/>
    <col min="6" max="6" width="9.375" style="0" customWidth="1"/>
    <col min="7" max="7" width="16.125" style="0" customWidth="1"/>
  </cols>
  <sheetData>
    <row r="1" spans="1:7" ht="15.75">
      <c r="A1" s="117" t="s">
        <v>29</v>
      </c>
      <c r="B1" s="118"/>
      <c r="C1" s="118"/>
      <c r="D1" s="118"/>
      <c r="E1" s="118"/>
      <c r="F1" s="118"/>
      <c r="G1" s="119"/>
    </row>
    <row r="2" spans="1:7" ht="15.75">
      <c r="A2" s="120" t="s">
        <v>49</v>
      </c>
      <c r="B2" s="121"/>
      <c r="C2" s="121"/>
      <c r="D2" s="121"/>
      <c r="E2" s="121"/>
      <c r="F2" s="121"/>
      <c r="G2" s="122"/>
    </row>
    <row r="3" spans="1:7" ht="16.5" thickBot="1">
      <c r="A3" s="123" t="s">
        <v>57</v>
      </c>
      <c r="B3" s="124"/>
      <c r="C3" s="124"/>
      <c r="D3" s="124"/>
      <c r="E3" s="124"/>
      <c r="F3" s="124"/>
      <c r="G3" s="125"/>
    </row>
    <row r="4" spans="1:7" ht="13.5" thickTop="1">
      <c r="A4" s="76"/>
      <c r="B4" s="1"/>
      <c r="C4" s="2" t="s">
        <v>0</v>
      </c>
      <c r="D4" s="3" t="s">
        <v>1</v>
      </c>
      <c r="E4" s="23"/>
      <c r="F4" s="4" t="s">
        <v>2</v>
      </c>
      <c r="G4" s="77"/>
    </row>
    <row r="5" spans="1:7" ht="12.75">
      <c r="A5" s="78" t="s">
        <v>17</v>
      </c>
      <c r="B5" s="5" t="s">
        <v>3</v>
      </c>
      <c r="C5" s="6" t="s">
        <v>4</v>
      </c>
      <c r="D5" s="7"/>
      <c r="E5" s="24"/>
      <c r="F5" s="8" t="s">
        <v>5</v>
      </c>
      <c r="G5" s="79" t="s">
        <v>6</v>
      </c>
    </row>
    <row r="6" spans="1:7" ht="13.5" thickBot="1">
      <c r="A6" s="80"/>
      <c r="B6" s="9"/>
      <c r="C6" s="10" t="s">
        <v>7</v>
      </c>
      <c r="D6" s="11" t="s">
        <v>8</v>
      </c>
      <c r="E6" s="25" t="s">
        <v>9</v>
      </c>
      <c r="F6" s="12" t="s">
        <v>10</v>
      </c>
      <c r="G6" s="81" t="s">
        <v>11</v>
      </c>
    </row>
    <row r="7" spans="1:7" ht="14.25" thickBot="1" thickTop="1">
      <c r="A7" s="82" t="s">
        <v>23</v>
      </c>
      <c r="B7" s="61">
        <v>2</v>
      </c>
      <c r="C7" s="62">
        <v>3</v>
      </c>
      <c r="D7" s="61">
        <v>4</v>
      </c>
      <c r="E7" s="63" t="s">
        <v>20</v>
      </c>
      <c r="F7" s="64" t="s">
        <v>21</v>
      </c>
      <c r="G7" s="83" t="s">
        <v>22</v>
      </c>
    </row>
    <row r="8" spans="1:7" ht="13.5" thickTop="1">
      <c r="A8" s="84"/>
      <c r="B8" s="65" t="s">
        <v>26</v>
      </c>
      <c r="C8" s="57" t="s">
        <v>46</v>
      </c>
      <c r="D8" s="58"/>
      <c r="E8" s="59"/>
      <c r="F8" s="60"/>
      <c r="G8" s="85"/>
    </row>
    <row r="9" spans="1:7" ht="38.25">
      <c r="A9" s="116" t="s">
        <v>23</v>
      </c>
      <c r="B9" s="13"/>
      <c r="C9" s="16" t="s">
        <v>52</v>
      </c>
      <c r="D9" s="14" t="s">
        <v>13</v>
      </c>
      <c r="E9" s="30">
        <v>37.22</v>
      </c>
      <c r="F9" s="15">
        <v>180</v>
      </c>
      <c r="G9" s="86">
        <f>ROUND(F9*E9,2)</f>
        <v>6699.6</v>
      </c>
    </row>
    <row r="10" spans="1:7" ht="12.75">
      <c r="A10" s="116" t="s">
        <v>54</v>
      </c>
      <c r="B10" s="13"/>
      <c r="C10" s="16" t="s">
        <v>34</v>
      </c>
      <c r="D10" s="14" t="s">
        <v>24</v>
      </c>
      <c r="E10" s="30">
        <v>63.5</v>
      </c>
      <c r="F10" s="15">
        <v>14.92</v>
      </c>
      <c r="G10" s="86">
        <f>ROUND(F10*E10,2)</f>
        <v>947.42</v>
      </c>
    </row>
    <row r="11" spans="1:7" ht="14.25" customHeight="1">
      <c r="A11" s="87"/>
      <c r="B11" s="115" t="s">
        <v>25</v>
      </c>
      <c r="C11" s="22" t="s">
        <v>15</v>
      </c>
      <c r="D11" s="27" t="s">
        <v>12</v>
      </c>
      <c r="E11" s="28" t="s">
        <v>12</v>
      </c>
      <c r="F11" s="29" t="s">
        <v>12</v>
      </c>
      <c r="G11" s="88" t="s">
        <v>12</v>
      </c>
    </row>
    <row r="12" spans="1:7" ht="65.25" customHeight="1">
      <c r="A12" s="89"/>
      <c r="B12" s="115"/>
      <c r="C12" s="48" t="s">
        <v>43</v>
      </c>
      <c r="D12" s="49"/>
      <c r="E12" s="50"/>
      <c r="F12" s="51"/>
      <c r="G12" s="90"/>
    </row>
    <row r="13" spans="1:7" ht="16.5" customHeight="1">
      <c r="A13" s="91" t="s">
        <v>55</v>
      </c>
      <c r="B13" s="52"/>
      <c r="C13" s="53" t="s">
        <v>42</v>
      </c>
      <c r="D13" s="54" t="s">
        <v>14</v>
      </c>
      <c r="E13" s="55">
        <v>320</v>
      </c>
      <c r="F13" s="56">
        <v>102.3</v>
      </c>
      <c r="G13" s="92">
        <f>ROUND(F13*E13,2)</f>
        <v>32736</v>
      </c>
    </row>
    <row r="14" spans="1:7" ht="26.25" customHeight="1">
      <c r="A14" s="93"/>
      <c r="B14" s="66" t="s">
        <v>16</v>
      </c>
      <c r="C14" s="67" t="s">
        <v>47</v>
      </c>
      <c r="D14" s="68" t="s">
        <v>12</v>
      </c>
      <c r="E14" s="26" t="s">
        <v>12</v>
      </c>
      <c r="F14" s="21" t="s">
        <v>12</v>
      </c>
      <c r="G14" s="94" t="s">
        <v>12</v>
      </c>
    </row>
    <row r="15" spans="1:7" ht="28.5" customHeight="1">
      <c r="A15" s="95">
        <v>4</v>
      </c>
      <c r="B15" s="13"/>
      <c r="C15" s="16" t="s">
        <v>50</v>
      </c>
      <c r="D15" s="14" t="s">
        <v>13</v>
      </c>
      <c r="E15" s="30">
        <v>12.3</v>
      </c>
      <c r="F15" s="15">
        <v>1900</v>
      </c>
      <c r="G15" s="86">
        <f>ROUND(F15*E15,2)</f>
        <v>23370</v>
      </c>
    </row>
    <row r="16" spans="1:7" ht="51" customHeight="1">
      <c r="A16" s="95">
        <v>5</v>
      </c>
      <c r="B16" s="13"/>
      <c r="C16" s="16" t="s">
        <v>56</v>
      </c>
      <c r="D16" s="14" t="s">
        <v>13</v>
      </c>
      <c r="E16" s="30">
        <v>2.2</v>
      </c>
      <c r="F16" s="15">
        <v>2881.9</v>
      </c>
      <c r="G16" s="86">
        <f>ROUND(F16*E16,2)</f>
        <v>6340.18</v>
      </c>
    </row>
    <row r="17" spans="1:7" ht="25.5" customHeight="1">
      <c r="A17" s="95">
        <v>6</v>
      </c>
      <c r="B17" s="13"/>
      <c r="C17" s="16" t="s">
        <v>53</v>
      </c>
      <c r="D17" s="14" t="s">
        <v>13</v>
      </c>
      <c r="E17" s="30">
        <v>37.1</v>
      </c>
      <c r="F17" s="15">
        <v>1609.63</v>
      </c>
      <c r="G17" s="86">
        <f>ROUND(F17*E17,2)</f>
        <v>59717.27</v>
      </c>
    </row>
    <row r="18" spans="1:7" ht="17.25" customHeight="1">
      <c r="A18" s="95">
        <f>MAX($A$6:A17)+1</f>
        <v>7</v>
      </c>
      <c r="B18" s="13"/>
      <c r="C18" s="16" t="s">
        <v>33</v>
      </c>
      <c r="D18" s="14" t="s">
        <v>13</v>
      </c>
      <c r="E18" s="30">
        <v>2.4</v>
      </c>
      <c r="F18" s="15">
        <v>2072.55</v>
      </c>
      <c r="G18" s="86">
        <f>ROUND(F18*E18,2)</f>
        <v>4974.12</v>
      </c>
    </row>
    <row r="19" spans="1:7" ht="16.5" customHeight="1">
      <c r="A19" s="95">
        <v>8</v>
      </c>
      <c r="B19" s="13"/>
      <c r="C19" s="16" t="s">
        <v>35</v>
      </c>
      <c r="D19" s="14" t="s">
        <v>32</v>
      </c>
      <c r="E19" s="30">
        <v>63.5</v>
      </c>
      <c r="F19" s="15">
        <v>15.16</v>
      </c>
      <c r="G19" s="86">
        <f>ROUND(F19*E19,2)</f>
        <v>962.66</v>
      </c>
    </row>
    <row r="20" spans="1:7" ht="25.5" customHeight="1">
      <c r="A20" s="87"/>
      <c r="B20" s="113" t="s">
        <v>27</v>
      </c>
      <c r="C20" s="69" t="s">
        <v>48</v>
      </c>
      <c r="D20" s="70"/>
      <c r="E20" s="71"/>
      <c r="F20" s="47"/>
      <c r="G20" s="96"/>
    </row>
    <row r="21" spans="1:7" ht="27.75" customHeight="1">
      <c r="A21" s="95">
        <v>9</v>
      </c>
      <c r="B21" s="45"/>
      <c r="C21" s="46" t="s">
        <v>38</v>
      </c>
      <c r="D21" s="33" t="s">
        <v>14</v>
      </c>
      <c r="E21" s="30">
        <v>60</v>
      </c>
      <c r="F21" s="35">
        <v>33.05</v>
      </c>
      <c r="G21" s="97">
        <f aca="true" t="shared" si="0" ref="G21:G27">ROUND(F21*E21,2)</f>
        <v>1983</v>
      </c>
    </row>
    <row r="22" spans="1:7" ht="24.75" customHeight="1">
      <c r="A22" s="95">
        <v>10</v>
      </c>
      <c r="B22" s="34"/>
      <c r="C22" s="32" t="s">
        <v>30</v>
      </c>
      <c r="D22" s="33" t="s">
        <v>14</v>
      </c>
      <c r="E22" s="30">
        <v>60</v>
      </c>
      <c r="F22" s="35">
        <v>41.94</v>
      </c>
      <c r="G22" s="97">
        <f t="shared" si="0"/>
        <v>2516.4</v>
      </c>
    </row>
    <row r="23" spans="1:7" ht="24.75" customHeight="1">
      <c r="A23" s="95">
        <v>11</v>
      </c>
      <c r="B23" s="34"/>
      <c r="C23" s="32" t="s">
        <v>39</v>
      </c>
      <c r="D23" s="33" t="s">
        <v>14</v>
      </c>
      <c r="E23" s="30">
        <v>60</v>
      </c>
      <c r="F23" s="35">
        <v>24.08</v>
      </c>
      <c r="G23" s="97">
        <f t="shared" si="0"/>
        <v>1444.8</v>
      </c>
    </row>
    <row r="24" spans="1:7" ht="27" customHeight="1">
      <c r="A24" s="95">
        <v>12</v>
      </c>
      <c r="B24" s="34"/>
      <c r="C24" s="32" t="s">
        <v>45</v>
      </c>
      <c r="D24" s="33" t="s">
        <v>14</v>
      </c>
      <c r="E24" s="30">
        <v>60</v>
      </c>
      <c r="F24" s="35">
        <v>41.39</v>
      </c>
      <c r="G24" s="97">
        <f t="shared" si="0"/>
        <v>2483.4</v>
      </c>
    </row>
    <row r="25" spans="1:7" ht="27" customHeight="1">
      <c r="A25" s="95">
        <v>13</v>
      </c>
      <c r="B25" s="34"/>
      <c r="C25" s="32" t="s">
        <v>51</v>
      </c>
      <c r="D25" s="33" t="s">
        <v>14</v>
      </c>
      <c r="E25" s="30">
        <v>20</v>
      </c>
      <c r="F25" s="35">
        <v>121.63</v>
      </c>
      <c r="G25" s="97">
        <f t="shared" si="0"/>
        <v>2432.6</v>
      </c>
    </row>
    <row r="26" spans="1:7" ht="26.25" customHeight="1">
      <c r="A26" s="95">
        <v>14</v>
      </c>
      <c r="B26" s="34"/>
      <c r="C26" s="32" t="s">
        <v>28</v>
      </c>
      <c r="D26" s="33" t="s">
        <v>14</v>
      </c>
      <c r="E26" s="30">
        <v>60</v>
      </c>
      <c r="F26" s="35">
        <v>22.61</v>
      </c>
      <c r="G26" s="97">
        <f t="shared" si="0"/>
        <v>1356.6</v>
      </c>
    </row>
    <row r="27" spans="1:7" ht="28.5" customHeight="1">
      <c r="A27" s="98">
        <v>15</v>
      </c>
      <c r="B27" s="114" t="s">
        <v>41</v>
      </c>
      <c r="C27" s="75" t="s">
        <v>44</v>
      </c>
      <c r="D27" s="72" t="s">
        <v>40</v>
      </c>
      <c r="E27" s="73">
        <v>1</v>
      </c>
      <c r="F27" s="74">
        <v>4743.83</v>
      </c>
      <c r="G27" s="99">
        <f t="shared" si="0"/>
        <v>4743.83</v>
      </c>
    </row>
    <row r="28" spans="1:7" ht="18.75" thickBot="1">
      <c r="A28" s="100"/>
      <c r="B28" s="17" t="s">
        <v>19</v>
      </c>
      <c r="C28" s="18"/>
      <c r="D28" s="19"/>
      <c r="E28" s="31"/>
      <c r="F28" s="20"/>
      <c r="G28" s="101">
        <f>G27+G26+G25+G24+G23+G22+G21+G19+G18+G17+G16+G15+G13+G10+G9</f>
        <v>152707.88</v>
      </c>
    </row>
    <row r="29" spans="1:7" ht="18.75" thickTop="1">
      <c r="A29" s="102"/>
      <c r="B29" s="40" t="s">
        <v>37</v>
      </c>
      <c r="C29" s="36"/>
      <c r="D29" s="37"/>
      <c r="E29" s="38"/>
      <c r="F29" s="39"/>
      <c r="G29" s="103">
        <v>0</v>
      </c>
    </row>
    <row r="30" spans="1:7" ht="18">
      <c r="A30" s="104"/>
      <c r="B30" s="40" t="s">
        <v>36</v>
      </c>
      <c r="C30" s="41"/>
      <c r="D30" s="42"/>
      <c r="E30" s="43"/>
      <c r="F30" s="44"/>
      <c r="G30" s="105">
        <f>G28+G29</f>
        <v>152707.88</v>
      </c>
    </row>
    <row r="31" spans="1:7" ht="18">
      <c r="A31" s="104"/>
      <c r="B31" s="40" t="s">
        <v>31</v>
      </c>
      <c r="C31" s="41"/>
      <c r="D31" s="42"/>
      <c r="E31" s="43"/>
      <c r="F31" s="44"/>
      <c r="G31" s="105">
        <f>G30*0.22</f>
        <v>33595.7336</v>
      </c>
    </row>
    <row r="32" spans="1:7" ht="18.75" thickBot="1">
      <c r="A32" s="106"/>
      <c r="B32" s="107" t="s">
        <v>18</v>
      </c>
      <c r="C32" s="108"/>
      <c r="D32" s="109"/>
      <c r="E32" s="110"/>
      <c r="F32" s="111"/>
      <c r="G32" s="112">
        <f>G30+G31</f>
        <v>186303.6136</v>
      </c>
    </row>
  </sheetData>
  <mergeCells count="3">
    <mergeCell ref="A1:G1"/>
    <mergeCell ref="A2:G2"/>
    <mergeCell ref="A3:G3"/>
  </mergeCells>
  <printOptions/>
  <pageMargins left="0.984251968503937" right="0.3937007874015748" top="0.7874015748031497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</cp:lastModifiedBy>
  <cp:lastPrinted>2008-05-15T07:50:53Z</cp:lastPrinted>
  <dcterms:created xsi:type="dcterms:W3CDTF">1997-02-26T13:46:56Z</dcterms:created>
  <dcterms:modified xsi:type="dcterms:W3CDTF">2008-05-18T15:46:06Z</dcterms:modified>
  <cp:category/>
  <cp:version/>
  <cp:contentType/>
  <cp:contentStatus/>
</cp:coreProperties>
</file>