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<sst xmlns="http://schemas.openxmlformats.org/spreadsheetml/2006/main" count="83" uniqueCount="48">
  <si>
    <t>Dział</t>
  </si>
  <si>
    <t>Rozdział</t>
  </si>
  <si>
    <t>Paragraf</t>
  </si>
  <si>
    <t>TREŚĆ</t>
  </si>
  <si>
    <t xml:space="preserve">ADMINISTRACJA PUBLICZNA </t>
  </si>
  <si>
    <t>Urzędy wojewódzkie</t>
  </si>
  <si>
    <t>URZĘDY NACZELNYCH ORGANÓW WŁADZY PAŃSTWOWEJ,KONTROLI I OCHRONY PRAWA ORAZ  SĄDOWNICTWA</t>
  </si>
  <si>
    <t>OBRONA NARODOWA</t>
  </si>
  <si>
    <t>Pozostałe wydatki obronne</t>
  </si>
  <si>
    <t xml:space="preserve"> </t>
  </si>
  <si>
    <t>POMOC SPOŁECZNA</t>
  </si>
  <si>
    <t>Zasiłki i pomoc w naturze oraz składki na ubezpieczenia emerytalne i rentowe</t>
  </si>
  <si>
    <t>OGÓŁEM  dochody</t>
  </si>
  <si>
    <t>Urzędy naczelnych organów władzy państwowej, kontroli i ochrony prawa</t>
  </si>
  <si>
    <t>Świadczenia rodzinne, zaliczka alimentacyjna oraz składki na ubezpieczenia emerytalne i rentowe z ubezpieczenia społecznego</t>
  </si>
  <si>
    <t>Dochody</t>
  </si>
  <si>
    <t>Dodatkowe wynagrodzenie roczne</t>
  </si>
  <si>
    <t>Składki na ubezpieczenia społeczne</t>
  </si>
  <si>
    <t>Składki na Fundusz Pracy</t>
  </si>
  <si>
    <t>Zakup materiałów i wyposażenia</t>
  </si>
  <si>
    <t>Zakup usług pozostałych</t>
  </si>
  <si>
    <t>Świadczenia społeczne</t>
  </si>
  <si>
    <t>Wynagrodzenia bezosobowe</t>
  </si>
  <si>
    <t>Składki na ubezpieczenia zdrowotne</t>
  </si>
  <si>
    <t>OGÓŁEM WYDATKI</t>
  </si>
  <si>
    <t>Wydatki</t>
  </si>
  <si>
    <t>Wynagrodzenia osobowe pracowników</t>
  </si>
  <si>
    <t>Dotacje celowe otrzymane z budżetu państwa na realizację zadań bieżących z zakresu administracji rządowej oraz innych zadań zleconych gminie ustawami</t>
  </si>
  <si>
    <t>O10</t>
  </si>
  <si>
    <t>O1095</t>
  </si>
  <si>
    <t>Pozostała działalność</t>
  </si>
  <si>
    <t>ROLNICTWO I ŁOWIECTWO</t>
  </si>
  <si>
    <t>Różne opłaty i składki</t>
  </si>
  <si>
    <t>Wykonanie</t>
  </si>
  <si>
    <t>%</t>
  </si>
  <si>
    <t xml:space="preserve">Plan </t>
  </si>
  <si>
    <t>Zakup  materiałów i wyposażenia do sprzętu drukarskiego i urządzeń kserograficznych</t>
  </si>
  <si>
    <t>Zakup akcesoriów komputerowych, w tym programów i licencji</t>
  </si>
  <si>
    <t>Wynagrodzenie bezosobowe</t>
  </si>
  <si>
    <t>Dotacje celowe otrzymane z budżetu państwa na inwestycje i zakupy inwestycyjne z zakresu administracji rządowej oraz innych zadań zleconych gminie ustawami</t>
  </si>
  <si>
    <t>Opłaty z tytułu zakupu usług telekomunikacyjnych telefonii stacjonarnej</t>
  </si>
  <si>
    <t>Wydatki na zakupy inwestycyjne jednostek budżetowych</t>
  </si>
  <si>
    <t>Szkolenia pracowników niebędących członkami korpusu służby cywilnej</t>
  </si>
  <si>
    <t>Zakup materiałów papierniczych do sprzętu drukarskiego i urządzeń kserograficznych</t>
  </si>
  <si>
    <t>Zakup usług dostepu do sieci Internet</t>
  </si>
  <si>
    <t xml:space="preserve">Załącznik Nr 6 </t>
  </si>
  <si>
    <t>WYKONANIE DOCHODÓW I WYDATKÓW ZWIĄZANYCH Z REALIZACJĄ ZADAŃ BIEŻĄCYCH I INWESTYCYJNYCH Z ZAKRESU ADMINISTRACJI RZĄDOWEJ ZLECONYCH GMINIE USTAWAMI ZA 2008 ROK</t>
  </si>
  <si>
    <t>Składki na ubezpieczenia zdrowotne opłacane za osoby pobierające niektóre świadczenia z pomocy społecznej, niektóre świadczenia rodzinne oraz za osobyuczestniczące w zajęciach w centrum integracji społecznej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</si>
</sst>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</numFmts>
  <fonts count="7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name val="Arial CE"/>
      <family val="0"/>
    </font>
    <font>
      <b/>
      <sz val="11"/>
      <name val="Times New Roman"/>
      <family val="1"/>
    </font>
    <font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Border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Border="1" applyAlignment="1">
      <alignment/>
    </xf>
    <xf numFmtId="0" fontId="4" fillId="0" borderId="0" xfId="0" applyFont="1" applyAlignment="1">
      <alignment/>
    </xf>
    <xf numFmtId="0" fontId="5" fillId="0" borderId="1" xfId="0" applyFont="1" applyBorder="1" applyAlignment="1">
      <alignment vertical="top" wrapText="1"/>
    </xf>
    <xf numFmtId="3" fontId="5" fillId="0" borderId="2" xfId="0" applyNumberFormat="1" applyFont="1" applyBorder="1" applyAlignment="1">
      <alignment horizontal="right" vertical="top" wrapText="1"/>
    </xf>
    <xf numFmtId="3" fontId="6" fillId="0" borderId="2" xfId="0" applyNumberFormat="1" applyFont="1" applyBorder="1" applyAlignment="1">
      <alignment horizontal="right" vertical="top" wrapText="1"/>
    </xf>
    <xf numFmtId="3" fontId="5" fillId="0" borderId="1" xfId="0" applyNumberFormat="1" applyFont="1" applyBorder="1" applyAlignment="1">
      <alignment horizontal="right" vertical="top" wrapText="1"/>
    </xf>
    <xf numFmtId="0" fontId="6" fillId="0" borderId="1" xfId="0" applyFont="1" applyBorder="1" applyAlignment="1">
      <alignment vertical="top" wrapText="1"/>
    </xf>
    <xf numFmtId="4" fontId="5" fillId="0" borderId="1" xfId="0" applyNumberFormat="1" applyFont="1" applyBorder="1" applyAlignment="1">
      <alignment horizontal="right" vertical="top" wrapText="1"/>
    </xf>
    <xf numFmtId="0" fontId="5" fillId="0" borderId="3" xfId="0" applyFont="1" applyBorder="1" applyAlignment="1">
      <alignment horizontal="center" wrapText="1"/>
    </xf>
    <xf numFmtId="4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5" fillId="0" borderId="4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4" fontId="5" fillId="0" borderId="6" xfId="0" applyNumberFormat="1" applyFont="1" applyBorder="1" applyAlignment="1">
      <alignment horizontal="right" vertical="top"/>
    </xf>
    <xf numFmtId="0" fontId="5" fillId="0" borderId="7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0" fontId="6" fillId="0" borderId="6" xfId="0" applyFont="1" applyBorder="1" applyAlignment="1">
      <alignment vertical="top" wrapText="1"/>
    </xf>
    <xf numFmtId="3" fontId="6" fillId="0" borderId="1" xfId="0" applyNumberFormat="1" applyFont="1" applyBorder="1" applyAlignment="1">
      <alignment horizontal="right" vertical="top" wrapText="1"/>
    </xf>
    <xf numFmtId="4" fontId="6" fillId="0" borderId="6" xfId="0" applyNumberFormat="1" applyFont="1" applyBorder="1" applyAlignment="1">
      <alignment horizontal="right" vertical="top"/>
    </xf>
    <xf numFmtId="0" fontId="5" fillId="0" borderId="5" xfId="0" applyFont="1" applyBorder="1" applyAlignment="1">
      <alignment vertical="top" wrapText="1"/>
    </xf>
    <xf numFmtId="0" fontId="6" fillId="0" borderId="8" xfId="0" applyFont="1" applyBorder="1" applyAlignment="1">
      <alignment vertical="top" wrapText="1"/>
    </xf>
    <xf numFmtId="0" fontId="5" fillId="0" borderId="8" xfId="0" applyFont="1" applyBorder="1" applyAlignment="1">
      <alignment vertical="top" wrapText="1"/>
    </xf>
    <xf numFmtId="3" fontId="5" fillId="0" borderId="8" xfId="0" applyNumberFormat="1" applyFont="1" applyBorder="1" applyAlignment="1">
      <alignment horizontal="right" vertical="top" wrapText="1"/>
    </xf>
    <xf numFmtId="3" fontId="6" fillId="0" borderId="6" xfId="0" applyNumberFormat="1" applyFont="1" applyBorder="1" applyAlignment="1">
      <alignment horizontal="right" vertical="top" wrapText="1"/>
    </xf>
    <xf numFmtId="0" fontId="6" fillId="0" borderId="2" xfId="0" applyFont="1" applyBorder="1" applyAlignment="1">
      <alignment vertical="top" wrapText="1"/>
    </xf>
    <xf numFmtId="0" fontId="5" fillId="0" borderId="6" xfId="0" applyFont="1" applyBorder="1" applyAlignment="1">
      <alignment vertical="top" wrapText="1"/>
    </xf>
    <xf numFmtId="0" fontId="6" fillId="0" borderId="5" xfId="0" applyFont="1" applyBorder="1" applyAlignment="1">
      <alignment vertical="top" wrapText="1"/>
    </xf>
    <xf numFmtId="3" fontId="5" fillId="0" borderId="6" xfId="0" applyNumberFormat="1" applyFont="1" applyBorder="1" applyAlignment="1">
      <alignment horizontal="right" vertical="top" wrapText="1"/>
    </xf>
    <xf numFmtId="4" fontId="5" fillId="0" borderId="6" xfId="0" applyNumberFormat="1" applyFont="1" applyBorder="1" applyAlignment="1">
      <alignment horizontal="right" vertical="top" wrapText="1"/>
    </xf>
    <xf numFmtId="0" fontId="6" fillId="0" borderId="9" xfId="0" applyFont="1" applyBorder="1" applyAlignment="1">
      <alignment vertical="top" wrapText="1"/>
    </xf>
    <xf numFmtId="0" fontId="5" fillId="0" borderId="9" xfId="0" applyFont="1" applyBorder="1" applyAlignment="1">
      <alignment vertical="top" wrapText="1"/>
    </xf>
    <xf numFmtId="3" fontId="5" fillId="0" borderId="9" xfId="0" applyNumberFormat="1" applyFont="1" applyBorder="1" applyAlignment="1">
      <alignment horizontal="right" vertical="top" wrapText="1"/>
    </xf>
    <xf numFmtId="4" fontId="6" fillId="0" borderId="0" xfId="0" applyNumberFormat="1" applyFont="1" applyAlignment="1">
      <alignment horizontal="right" vertical="top"/>
    </xf>
    <xf numFmtId="0" fontId="6" fillId="0" borderId="1" xfId="0" applyFont="1" applyBorder="1" applyAlignment="1">
      <alignment horizontal="right" vertical="top" wrapText="1"/>
    </xf>
    <xf numFmtId="0" fontId="6" fillId="0" borderId="1" xfId="0" applyFont="1" applyBorder="1" applyAlignment="1">
      <alignment horizontal="left" vertical="top" wrapText="1"/>
    </xf>
    <xf numFmtId="4" fontId="5" fillId="0" borderId="2" xfId="0" applyNumberFormat="1" applyFont="1" applyBorder="1" applyAlignment="1">
      <alignment horizontal="right" vertical="top" wrapText="1"/>
    </xf>
    <xf numFmtId="0" fontId="6" fillId="0" borderId="4" xfId="0" applyFont="1" applyBorder="1" applyAlignment="1">
      <alignment vertical="top" wrapText="1"/>
    </xf>
    <xf numFmtId="0" fontId="5" fillId="0" borderId="7" xfId="0" applyFont="1" applyBorder="1" applyAlignment="1">
      <alignment vertical="top" wrapText="1"/>
    </xf>
    <xf numFmtId="3" fontId="5" fillId="0" borderId="6" xfId="0" applyNumberFormat="1" applyFont="1" applyBorder="1" applyAlignment="1">
      <alignment/>
    </xf>
    <xf numFmtId="4" fontId="5" fillId="0" borderId="6" xfId="0" applyNumberFormat="1" applyFont="1" applyBorder="1" applyAlignment="1">
      <alignment/>
    </xf>
    <xf numFmtId="4" fontId="6" fillId="0" borderId="1" xfId="0" applyNumberFormat="1" applyFont="1" applyBorder="1" applyAlignment="1">
      <alignment horizontal="right" vertical="top" wrapText="1"/>
    </xf>
    <xf numFmtId="0" fontId="5" fillId="2" borderId="6" xfId="0" applyFont="1" applyFill="1" applyBorder="1" applyAlignment="1">
      <alignment horizontal="center" vertical="top" wrapText="1"/>
    </xf>
    <xf numFmtId="4" fontId="5" fillId="2" borderId="6" xfId="0" applyNumberFormat="1" applyFont="1" applyFill="1" applyBorder="1" applyAlignment="1">
      <alignment horizontal="right" vertical="top"/>
    </xf>
    <xf numFmtId="4" fontId="5" fillId="2" borderId="6" xfId="0" applyNumberFormat="1" applyFont="1" applyFill="1" applyBorder="1" applyAlignment="1">
      <alignment horizontal="center" vertical="top"/>
    </xf>
    <xf numFmtId="0" fontId="5" fillId="0" borderId="2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4" fontId="5" fillId="0" borderId="2" xfId="0" applyNumberFormat="1" applyFont="1" applyBorder="1" applyAlignment="1">
      <alignment horizontal="right" vertical="top" wrapText="1"/>
    </xf>
    <xf numFmtId="4" fontId="5" fillId="0" borderId="4" xfId="0" applyNumberFormat="1" applyFont="1" applyBorder="1" applyAlignment="1">
      <alignment horizontal="right" vertical="top" wrapText="1"/>
    </xf>
    <xf numFmtId="4" fontId="5" fillId="0" borderId="2" xfId="0" applyNumberFormat="1" applyFont="1" applyBorder="1" applyAlignment="1">
      <alignment horizontal="right" vertical="top"/>
    </xf>
    <xf numFmtId="4" fontId="5" fillId="0" borderId="4" xfId="0" applyNumberFormat="1" applyFont="1" applyBorder="1" applyAlignment="1">
      <alignment horizontal="right" vertical="top"/>
    </xf>
    <xf numFmtId="3" fontId="5" fillId="0" borderId="2" xfId="0" applyNumberFormat="1" applyFont="1" applyBorder="1" applyAlignment="1">
      <alignment horizontal="right" vertical="top" wrapText="1"/>
    </xf>
    <xf numFmtId="3" fontId="5" fillId="0" borderId="4" xfId="0" applyNumberFormat="1" applyFont="1" applyBorder="1" applyAlignment="1">
      <alignment horizontal="right" vertical="top" wrapText="1"/>
    </xf>
    <xf numFmtId="0" fontId="5" fillId="0" borderId="3" xfId="0" applyFont="1" applyBorder="1" applyAlignment="1">
      <alignment horizontal="center" wrapText="1"/>
    </xf>
    <xf numFmtId="0" fontId="5" fillId="0" borderId="10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1" fillId="0" borderId="0" xfId="0" applyFont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 horizontal="right"/>
    </xf>
    <xf numFmtId="4" fontId="5" fillId="2" borderId="6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2" fontId="5" fillId="2" borderId="2" xfId="0" applyNumberFormat="1" applyFont="1" applyFill="1" applyBorder="1" applyAlignment="1">
      <alignment horizontal="center" vertical="center" wrapText="1"/>
    </xf>
    <xf numFmtId="2" fontId="6" fillId="2" borderId="4" xfId="0" applyNumberFormat="1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0"/>
  <sheetViews>
    <sheetView tabSelected="1" workbookViewId="0" topLeftCell="A49">
      <selection activeCell="D65" sqref="D65"/>
    </sheetView>
  </sheetViews>
  <sheetFormatPr defaultColWidth="9.00390625" defaultRowHeight="12.75"/>
  <cols>
    <col min="1" max="1" width="7.875" style="0" customWidth="1"/>
    <col min="2" max="2" width="9.625" style="0" customWidth="1"/>
    <col min="3" max="3" width="9.75390625" style="0" customWidth="1"/>
    <col min="4" max="4" width="32.125" style="0" customWidth="1"/>
    <col min="5" max="5" width="13.375" style="0" customWidth="1"/>
    <col min="6" max="6" width="12.75390625" style="2" customWidth="1"/>
  </cols>
  <sheetData>
    <row r="1" spans="5:7" ht="12.75">
      <c r="E1" s="66" t="s">
        <v>45</v>
      </c>
      <c r="F1" s="66"/>
      <c r="G1" s="66"/>
    </row>
    <row r="2" spans="5:7" ht="12.75">
      <c r="E2" s="66"/>
      <c r="F2" s="66"/>
      <c r="G2" s="66"/>
    </row>
    <row r="3" spans="1:7" ht="38.25" customHeight="1">
      <c r="A3" s="64" t="s">
        <v>46</v>
      </c>
      <c r="B3" s="64"/>
      <c r="C3" s="64"/>
      <c r="D3" s="64"/>
      <c r="E3" s="64"/>
      <c r="F3" s="65"/>
      <c r="G3" s="65"/>
    </row>
    <row r="4" spans="1:7" s="4" customFormat="1" ht="24" customHeight="1">
      <c r="A4" s="61" t="s">
        <v>15</v>
      </c>
      <c r="B4" s="61"/>
      <c r="C4" s="11"/>
      <c r="D4" s="11"/>
      <c r="E4" s="11"/>
      <c r="F4" s="12"/>
      <c r="G4" s="13"/>
    </row>
    <row r="5" spans="1:7" s="4" customFormat="1" ht="12.75" customHeight="1">
      <c r="A5" s="51" t="s">
        <v>0</v>
      </c>
      <c r="B5" s="51" t="s">
        <v>1</v>
      </c>
      <c r="C5" s="51" t="s">
        <v>2</v>
      </c>
      <c r="D5" s="51" t="s">
        <v>3</v>
      </c>
      <c r="E5" s="70" t="s">
        <v>35</v>
      </c>
      <c r="F5" s="67" t="s">
        <v>33</v>
      </c>
      <c r="G5" s="68" t="s">
        <v>34</v>
      </c>
    </row>
    <row r="6" spans="1:7" s="4" customFormat="1" ht="24" customHeight="1">
      <c r="A6" s="52"/>
      <c r="B6" s="52"/>
      <c r="C6" s="52"/>
      <c r="D6" s="52"/>
      <c r="E6" s="71"/>
      <c r="F6" s="67"/>
      <c r="G6" s="69"/>
    </row>
    <row r="7" spans="1:7" s="4" customFormat="1" ht="24" customHeight="1">
      <c r="A7" s="15" t="s">
        <v>28</v>
      </c>
      <c r="B7" s="16"/>
      <c r="C7" s="16"/>
      <c r="D7" s="19" t="s">
        <v>31</v>
      </c>
      <c r="E7" s="8">
        <f>SUM(E8)</f>
        <v>86742</v>
      </c>
      <c r="F7" s="17">
        <f>SUM(F8)</f>
        <v>86741.1</v>
      </c>
      <c r="G7" s="17">
        <f>SUM(F7/E7*100)</f>
        <v>99.99896244034032</v>
      </c>
    </row>
    <row r="8" spans="1:7" s="4" customFormat="1" ht="24" customHeight="1">
      <c r="A8" s="15"/>
      <c r="B8" s="18" t="s">
        <v>29</v>
      </c>
      <c r="C8" s="16"/>
      <c r="D8" s="19" t="s">
        <v>30</v>
      </c>
      <c r="E8" s="8">
        <f>SUM(E9)</f>
        <v>86742</v>
      </c>
      <c r="F8" s="17">
        <f>SUM(F9)</f>
        <v>86741.1</v>
      </c>
      <c r="G8" s="17">
        <f>SUM(F8/E8*100)</f>
        <v>99.99896244034032</v>
      </c>
    </row>
    <row r="9" spans="1:7" s="4" customFormat="1" ht="87" customHeight="1">
      <c r="A9" s="15"/>
      <c r="B9" s="14"/>
      <c r="C9" s="20">
        <v>2010</v>
      </c>
      <c r="D9" s="9" t="s">
        <v>27</v>
      </c>
      <c r="E9" s="21">
        <v>86742</v>
      </c>
      <c r="F9" s="22">
        <v>86741.1</v>
      </c>
      <c r="G9" s="22">
        <f aca="true" t="shared" si="0" ref="G9:G68">SUM(F9/E9*100)</f>
        <v>99.99896244034032</v>
      </c>
    </row>
    <row r="10" spans="1:7" s="4" customFormat="1" ht="28.5">
      <c r="A10" s="48">
        <v>750</v>
      </c>
      <c r="B10" s="9"/>
      <c r="C10" s="9"/>
      <c r="D10" s="5" t="s">
        <v>4</v>
      </c>
      <c r="E10" s="8">
        <f>SUM(E11)</f>
        <v>88700</v>
      </c>
      <c r="F10" s="17">
        <f>SUM(F11)</f>
        <v>88700</v>
      </c>
      <c r="G10" s="17">
        <f t="shared" si="0"/>
        <v>100</v>
      </c>
    </row>
    <row r="11" spans="1:7" s="4" customFormat="1" ht="15">
      <c r="A11" s="50"/>
      <c r="B11" s="48">
        <v>75011</v>
      </c>
      <c r="C11" s="24"/>
      <c r="D11" s="25" t="s">
        <v>5</v>
      </c>
      <c r="E11" s="26">
        <f>SUM(E12)</f>
        <v>88700</v>
      </c>
      <c r="F11" s="17">
        <f>SUM(F12)</f>
        <v>88700</v>
      </c>
      <c r="G11" s="17">
        <f t="shared" si="0"/>
        <v>100</v>
      </c>
    </row>
    <row r="12" spans="1:7" s="4" customFormat="1" ht="75">
      <c r="A12" s="50"/>
      <c r="B12" s="49"/>
      <c r="C12" s="20">
        <v>2010</v>
      </c>
      <c r="D12" s="9" t="s">
        <v>27</v>
      </c>
      <c r="E12" s="27">
        <v>88700</v>
      </c>
      <c r="F12" s="22">
        <v>88700</v>
      </c>
      <c r="G12" s="22">
        <f t="shared" si="0"/>
        <v>100</v>
      </c>
    </row>
    <row r="13" spans="1:7" s="4" customFormat="1" ht="90.75" customHeight="1">
      <c r="A13" s="48">
        <v>751</v>
      </c>
      <c r="B13" s="9"/>
      <c r="C13" s="9"/>
      <c r="D13" s="5" t="s">
        <v>6</v>
      </c>
      <c r="E13" s="8">
        <f>SUM(E14)</f>
        <v>1353</v>
      </c>
      <c r="F13" s="17">
        <f>SUM(F14)</f>
        <v>1353</v>
      </c>
      <c r="G13" s="17">
        <f t="shared" si="0"/>
        <v>100</v>
      </c>
    </row>
    <row r="14" spans="1:7" s="4" customFormat="1" ht="63.75" customHeight="1">
      <c r="A14" s="50"/>
      <c r="B14" s="48">
        <v>75101</v>
      </c>
      <c r="C14" s="28"/>
      <c r="D14" s="29" t="s">
        <v>13</v>
      </c>
      <c r="E14" s="6">
        <f>SUM(E15)</f>
        <v>1353</v>
      </c>
      <c r="F14" s="17">
        <f>SUM(F15)</f>
        <v>1353</v>
      </c>
      <c r="G14" s="17">
        <f t="shared" si="0"/>
        <v>100</v>
      </c>
    </row>
    <row r="15" spans="1:7" s="4" customFormat="1" ht="86.25" customHeight="1">
      <c r="A15" s="50"/>
      <c r="B15" s="50"/>
      <c r="C15" s="28">
        <v>2010</v>
      </c>
      <c r="D15" s="9" t="s">
        <v>27</v>
      </c>
      <c r="E15" s="7">
        <v>1353</v>
      </c>
      <c r="F15" s="22">
        <v>1353</v>
      </c>
      <c r="G15" s="22">
        <f t="shared" si="0"/>
        <v>100</v>
      </c>
    </row>
    <row r="16" spans="1:7" s="4" customFormat="1" ht="15">
      <c r="A16" s="48">
        <v>752</v>
      </c>
      <c r="B16" s="20"/>
      <c r="C16" s="24"/>
      <c r="D16" s="25" t="s">
        <v>7</v>
      </c>
      <c r="E16" s="26">
        <f>SUM(E17)</f>
        <v>600</v>
      </c>
      <c r="F16" s="17">
        <f>SUM(F17)</f>
        <v>600</v>
      </c>
      <c r="G16" s="17">
        <f t="shared" si="0"/>
        <v>100</v>
      </c>
    </row>
    <row r="17" spans="1:7" s="4" customFormat="1" ht="15">
      <c r="A17" s="50"/>
      <c r="B17" s="48">
        <v>75212</v>
      </c>
      <c r="C17" s="9"/>
      <c r="D17" s="5" t="s">
        <v>8</v>
      </c>
      <c r="E17" s="8">
        <f>SUM(E18)</f>
        <v>600</v>
      </c>
      <c r="F17" s="17">
        <f>SUM(F18)</f>
        <v>600</v>
      </c>
      <c r="G17" s="17">
        <f t="shared" si="0"/>
        <v>100</v>
      </c>
    </row>
    <row r="18" spans="1:7" s="4" customFormat="1" ht="94.5" customHeight="1">
      <c r="A18" s="49"/>
      <c r="B18" s="49"/>
      <c r="C18" s="20">
        <v>2010</v>
      </c>
      <c r="D18" s="9" t="s">
        <v>27</v>
      </c>
      <c r="E18" s="27">
        <v>600</v>
      </c>
      <c r="F18" s="22">
        <v>600</v>
      </c>
      <c r="G18" s="22">
        <f t="shared" si="0"/>
        <v>100</v>
      </c>
    </row>
    <row r="19" spans="1:7" s="4" customFormat="1" ht="15">
      <c r="A19" s="23">
        <v>852</v>
      </c>
      <c r="B19" s="9"/>
      <c r="C19" s="9"/>
      <c r="D19" s="5" t="s">
        <v>10</v>
      </c>
      <c r="E19" s="8">
        <f>SUM(E20,E23,E25)</f>
        <v>2930000</v>
      </c>
      <c r="F19" s="17">
        <f>SUM(F20,F23,F25)</f>
        <v>2846185.62</v>
      </c>
      <c r="G19" s="17">
        <f t="shared" si="0"/>
        <v>97.1394409556314</v>
      </c>
    </row>
    <row r="20" spans="1:7" s="4" customFormat="1" ht="71.25">
      <c r="A20" s="30" t="s">
        <v>9</v>
      </c>
      <c r="B20" s="48">
        <v>85212</v>
      </c>
      <c r="C20" s="20"/>
      <c r="D20" s="29" t="s">
        <v>14</v>
      </c>
      <c r="E20" s="31">
        <f>SUM(E21:E22)</f>
        <v>2718000</v>
      </c>
      <c r="F20" s="17">
        <f>SUM(F21:F22)</f>
        <v>2646176.81</v>
      </c>
      <c r="G20" s="17">
        <f t="shared" si="0"/>
        <v>97.35749852832966</v>
      </c>
    </row>
    <row r="21" spans="1:7" s="4" customFormat="1" ht="75">
      <c r="A21" s="30"/>
      <c r="B21" s="50"/>
      <c r="C21" s="20">
        <v>2010</v>
      </c>
      <c r="D21" s="9" t="s">
        <v>27</v>
      </c>
      <c r="E21" s="27">
        <v>2708000</v>
      </c>
      <c r="F21" s="22">
        <v>2636176.81</v>
      </c>
      <c r="G21" s="22">
        <f t="shared" si="0"/>
        <v>97.34774039881832</v>
      </c>
    </row>
    <row r="22" spans="1:7" s="4" customFormat="1" ht="75">
      <c r="A22" s="30"/>
      <c r="B22" s="23"/>
      <c r="C22" s="28">
        <v>6310</v>
      </c>
      <c r="D22" s="9" t="s">
        <v>39</v>
      </c>
      <c r="E22" s="7">
        <v>10000</v>
      </c>
      <c r="F22" s="22">
        <v>10000</v>
      </c>
      <c r="G22" s="22">
        <f t="shared" si="0"/>
        <v>100</v>
      </c>
    </row>
    <row r="23" spans="1:7" s="4" customFormat="1" ht="114">
      <c r="A23" s="30"/>
      <c r="B23" s="48">
        <v>85213</v>
      </c>
      <c r="C23" s="28"/>
      <c r="D23" s="29" t="s">
        <v>47</v>
      </c>
      <c r="E23" s="6">
        <f>SUM(E24)</f>
        <v>17500</v>
      </c>
      <c r="F23" s="17">
        <f>SUM(F24)</f>
        <v>16835.4</v>
      </c>
      <c r="G23" s="17">
        <f t="shared" si="0"/>
        <v>96.20228571428572</v>
      </c>
    </row>
    <row r="24" spans="1:7" s="4" customFormat="1" ht="75">
      <c r="A24" s="30"/>
      <c r="B24" s="50"/>
      <c r="C24" s="20">
        <v>2010</v>
      </c>
      <c r="D24" s="9" t="s">
        <v>27</v>
      </c>
      <c r="E24" s="27">
        <v>17500</v>
      </c>
      <c r="F24" s="22">
        <v>16835.4</v>
      </c>
      <c r="G24" s="22">
        <f t="shared" si="0"/>
        <v>96.20228571428572</v>
      </c>
    </row>
    <row r="25" spans="1:7" s="4" customFormat="1" ht="56.25" customHeight="1">
      <c r="A25" s="30"/>
      <c r="B25" s="48">
        <v>85214</v>
      </c>
      <c r="C25" s="20"/>
      <c r="D25" s="29" t="s">
        <v>11</v>
      </c>
      <c r="E25" s="31">
        <f>SUM(E26)</f>
        <v>194500</v>
      </c>
      <c r="F25" s="17">
        <f>SUM(F26)</f>
        <v>183173.41</v>
      </c>
      <c r="G25" s="17">
        <f t="shared" si="0"/>
        <v>94.17656041131106</v>
      </c>
    </row>
    <row r="26" spans="1:7" s="4" customFormat="1" ht="91.5" customHeight="1">
      <c r="A26" s="30"/>
      <c r="B26" s="50"/>
      <c r="C26" s="28">
        <v>2010</v>
      </c>
      <c r="D26" s="9" t="s">
        <v>27</v>
      </c>
      <c r="E26" s="7">
        <v>194500</v>
      </c>
      <c r="F26" s="22">
        <v>183173.41</v>
      </c>
      <c r="G26" s="22">
        <f t="shared" si="0"/>
        <v>94.17656041131106</v>
      </c>
    </row>
    <row r="27" spans="1:7" s="4" customFormat="1" ht="15">
      <c r="A27" s="20"/>
      <c r="B27" s="20"/>
      <c r="C27" s="20"/>
      <c r="D27" s="29" t="s">
        <v>12</v>
      </c>
      <c r="E27" s="31">
        <f>SUM(E7,E10,E13,E16,,E19)</f>
        <v>3107395</v>
      </c>
      <c r="F27" s="32">
        <f>SUM(F7,F10,F13,F16,F19)</f>
        <v>3023579.72</v>
      </c>
      <c r="G27" s="17">
        <f t="shared" si="0"/>
        <v>97.30271561870957</v>
      </c>
    </row>
    <row r="28" spans="1:7" s="4" customFormat="1" ht="29.25" customHeight="1">
      <c r="A28" s="62" t="s">
        <v>25</v>
      </c>
      <c r="B28" s="63"/>
      <c r="C28" s="33"/>
      <c r="D28" s="34"/>
      <c r="E28" s="35"/>
      <c r="F28" s="36"/>
      <c r="G28" s="17"/>
    </row>
    <row r="29" spans="1:7" s="4" customFormat="1" ht="15.75" customHeight="1">
      <c r="A29" s="45" t="s">
        <v>0</v>
      </c>
      <c r="B29" s="45" t="s">
        <v>1</v>
      </c>
      <c r="C29" s="45" t="s">
        <v>2</v>
      </c>
      <c r="D29" s="45" t="s">
        <v>3</v>
      </c>
      <c r="E29" s="45" t="s">
        <v>35</v>
      </c>
      <c r="F29" s="46" t="s">
        <v>33</v>
      </c>
      <c r="G29" s="47" t="s">
        <v>34</v>
      </c>
    </row>
    <row r="30" spans="1:7" s="4" customFormat="1" ht="15.75" customHeight="1">
      <c r="A30" s="15" t="s">
        <v>28</v>
      </c>
      <c r="B30" s="16"/>
      <c r="C30" s="16"/>
      <c r="D30" s="19" t="s">
        <v>31</v>
      </c>
      <c r="E30" s="8">
        <f>SUM(E31)</f>
        <v>86742</v>
      </c>
      <c r="F30" s="10">
        <f>SUM(F31)</f>
        <v>86741.09999999999</v>
      </c>
      <c r="G30" s="17">
        <f t="shared" si="0"/>
        <v>99.9989624403403</v>
      </c>
    </row>
    <row r="31" spans="1:7" s="4" customFormat="1" ht="15.75" customHeight="1">
      <c r="A31" s="15"/>
      <c r="B31" s="18" t="s">
        <v>29</v>
      </c>
      <c r="C31" s="16"/>
      <c r="D31" s="19" t="s">
        <v>30</v>
      </c>
      <c r="E31" s="8">
        <f>SUM(E32:E35)</f>
        <v>86742</v>
      </c>
      <c r="F31" s="10">
        <f>SUM(F32:F35)</f>
        <v>86741.09999999999</v>
      </c>
      <c r="G31" s="17">
        <f t="shared" si="0"/>
        <v>99.9989624403403</v>
      </c>
    </row>
    <row r="32" spans="1:7" s="4" customFormat="1" ht="15.75" customHeight="1">
      <c r="A32" s="15"/>
      <c r="B32" s="18"/>
      <c r="C32" s="37">
        <v>4210</v>
      </c>
      <c r="D32" s="38" t="s">
        <v>19</v>
      </c>
      <c r="E32" s="21">
        <v>765</v>
      </c>
      <c r="F32" s="22">
        <v>764.83</v>
      </c>
      <c r="G32" s="22">
        <f t="shared" si="0"/>
        <v>99.97777777777779</v>
      </c>
    </row>
    <row r="33" spans="1:7" s="4" customFormat="1" ht="15.75" customHeight="1">
      <c r="A33" s="15"/>
      <c r="B33" s="18"/>
      <c r="C33" s="37">
        <v>4300</v>
      </c>
      <c r="D33" s="38" t="s">
        <v>20</v>
      </c>
      <c r="E33" s="21">
        <v>839</v>
      </c>
      <c r="F33" s="22">
        <v>838.9</v>
      </c>
      <c r="G33" s="22">
        <f t="shared" si="0"/>
        <v>99.9880810488677</v>
      </c>
    </row>
    <row r="34" spans="1:7" s="4" customFormat="1" ht="15.75" customHeight="1">
      <c r="A34" s="15"/>
      <c r="B34" s="18"/>
      <c r="C34" s="37">
        <v>4430</v>
      </c>
      <c r="D34" s="38" t="s">
        <v>32</v>
      </c>
      <c r="E34" s="21">
        <v>85040</v>
      </c>
      <c r="F34" s="22">
        <v>85040.29</v>
      </c>
      <c r="G34" s="22">
        <f t="shared" si="0"/>
        <v>100.00034101599246</v>
      </c>
    </row>
    <row r="35" spans="1:7" s="4" customFormat="1" ht="29.25" customHeight="1">
      <c r="A35" s="15"/>
      <c r="B35" s="18"/>
      <c r="C35" s="37">
        <v>4740</v>
      </c>
      <c r="D35" s="38" t="s">
        <v>36</v>
      </c>
      <c r="E35" s="21">
        <v>98</v>
      </c>
      <c r="F35" s="22">
        <v>97.08</v>
      </c>
      <c r="G35" s="22">
        <f t="shared" si="0"/>
        <v>99.06122448979592</v>
      </c>
    </row>
    <row r="36" spans="1:7" s="4" customFormat="1" ht="28.5">
      <c r="A36" s="48">
        <v>750</v>
      </c>
      <c r="B36" s="20"/>
      <c r="C36" s="20"/>
      <c r="D36" s="29" t="s">
        <v>4</v>
      </c>
      <c r="E36" s="31">
        <f>E37</f>
        <v>88700</v>
      </c>
      <c r="F36" s="32">
        <f>F37</f>
        <v>88700</v>
      </c>
      <c r="G36" s="17">
        <f t="shared" si="0"/>
        <v>100</v>
      </c>
    </row>
    <row r="37" spans="1:7" s="4" customFormat="1" ht="18.75" customHeight="1">
      <c r="A37" s="50"/>
      <c r="B37" s="48">
        <v>75011</v>
      </c>
      <c r="C37" s="53"/>
      <c r="D37" s="48" t="s">
        <v>5</v>
      </c>
      <c r="E37" s="59">
        <f>SUM(E39:E40)</f>
        <v>88700</v>
      </c>
      <c r="F37" s="55">
        <f>SUM(F39:F40)</f>
        <v>88700</v>
      </c>
      <c r="G37" s="57">
        <f t="shared" si="0"/>
        <v>100</v>
      </c>
    </row>
    <row r="38" spans="1:7" s="4" customFormat="1" ht="12.75" customHeight="1">
      <c r="A38" s="50"/>
      <c r="B38" s="50"/>
      <c r="C38" s="54"/>
      <c r="D38" s="49"/>
      <c r="E38" s="60"/>
      <c r="F38" s="56"/>
      <c r="G38" s="58"/>
    </row>
    <row r="39" spans="1:7" s="4" customFormat="1" ht="30" customHeight="1">
      <c r="A39" s="50"/>
      <c r="B39" s="50"/>
      <c r="C39" s="20">
        <v>4010</v>
      </c>
      <c r="D39" s="20" t="s">
        <v>26</v>
      </c>
      <c r="E39" s="27">
        <v>81600</v>
      </c>
      <c r="F39" s="22">
        <v>81600</v>
      </c>
      <c r="G39" s="22">
        <f t="shared" si="0"/>
        <v>100</v>
      </c>
    </row>
    <row r="40" spans="1:7" s="4" customFormat="1" ht="15">
      <c r="A40" s="50"/>
      <c r="B40" s="50"/>
      <c r="C40" s="20">
        <v>4040</v>
      </c>
      <c r="D40" s="20" t="s">
        <v>16</v>
      </c>
      <c r="E40" s="27">
        <v>7100</v>
      </c>
      <c r="F40" s="22">
        <v>7100</v>
      </c>
      <c r="G40" s="22">
        <f t="shared" si="0"/>
        <v>100</v>
      </c>
    </row>
    <row r="41" spans="1:7" s="4" customFormat="1" ht="71.25">
      <c r="A41" s="48">
        <v>751</v>
      </c>
      <c r="B41" s="20"/>
      <c r="C41" s="9"/>
      <c r="D41" s="5" t="s">
        <v>6</v>
      </c>
      <c r="E41" s="8">
        <f>SUM(E42)</f>
        <v>1353</v>
      </c>
      <c r="F41" s="10">
        <f>SUM(F42)</f>
        <v>1353</v>
      </c>
      <c r="G41" s="17">
        <f t="shared" si="0"/>
        <v>100</v>
      </c>
    </row>
    <row r="42" spans="1:7" s="4" customFormat="1" ht="42.75">
      <c r="A42" s="50"/>
      <c r="B42" s="48">
        <v>75101</v>
      </c>
      <c r="C42" s="20"/>
      <c r="D42" s="29" t="s">
        <v>13</v>
      </c>
      <c r="E42" s="31">
        <f>SUM(E43:E45)</f>
        <v>1353</v>
      </c>
      <c r="F42" s="32">
        <f>SUM(F43:F45)</f>
        <v>1353</v>
      </c>
      <c r="G42" s="17">
        <f t="shared" si="0"/>
        <v>100</v>
      </c>
    </row>
    <row r="43" spans="1:7" s="4" customFormat="1" ht="15">
      <c r="A43" s="50"/>
      <c r="B43" s="50"/>
      <c r="C43" s="20">
        <v>4210</v>
      </c>
      <c r="D43" s="20" t="s">
        <v>19</v>
      </c>
      <c r="E43" s="27">
        <v>633</v>
      </c>
      <c r="F43" s="22">
        <v>633</v>
      </c>
      <c r="G43" s="22">
        <f t="shared" si="0"/>
        <v>100</v>
      </c>
    </row>
    <row r="44" spans="1:7" s="4" customFormat="1" ht="45">
      <c r="A44" s="50"/>
      <c r="B44" s="50"/>
      <c r="C44" s="9">
        <v>4740</v>
      </c>
      <c r="D44" s="38" t="s">
        <v>36</v>
      </c>
      <c r="E44" s="21">
        <v>420</v>
      </c>
      <c r="F44" s="22">
        <v>420</v>
      </c>
      <c r="G44" s="22">
        <f t="shared" si="0"/>
        <v>100</v>
      </c>
    </row>
    <row r="45" spans="1:7" s="4" customFormat="1" ht="30">
      <c r="A45" s="50"/>
      <c r="B45" s="49"/>
      <c r="C45" s="9">
        <v>4750</v>
      </c>
      <c r="D45" s="9" t="s">
        <v>37</v>
      </c>
      <c r="E45" s="21">
        <v>300</v>
      </c>
      <c r="F45" s="22">
        <v>300</v>
      </c>
      <c r="G45" s="22">
        <f t="shared" si="0"/>
        <v>100</v>
      </c>
    </row>
    <row r="46" spans="1:7" s="4" customFormat="1" ht="15">
      <c r="A46" s="48">
        <v>752</v>
      </c>
      <c r="B46" s="9"/>
      <c r="C46" s="9"/>
      <c r="D46" s="5" t="s">
        <v>7</v>
      </c>
      <c r="E46" s="8">
        <f>SUM(E47)</f>
        <v>600</v>
      </c>
      <c r="F46" s="10">
        <f>SUM(F47)</f>
        <v>600</v>
      </c>
      <c r="G46" s="17">
        <f t="shared" si="0"/>
        <v>100</v>
      </c>
    </row>
    <row r="47" spans="1:7" s="4" customFormat="1" ht="15">
      <c r="A47" s="50"/>
      <c r="B47" s="48">
        <v>75212</v>
      </c>
      <c r="C47" s="9"/>
      <c r="D47" s="5" t="s">
        <v>8</v>
      </c>
      <c r="E47" s="8">
        <f>SUM(E48:E49)</f>
        <v>600</v>
      </c>
      <c r="F47" s="10">
        <f>SUM(F48:F49)</f>
        <v>600</v>
      </c>
      <c r="G47" s="17">
        <f t="shared" si="0"/>
        <v>100</v>
      </c>
    </row>
    <row r="48" spans="1:7" s="4" customFormat="1" ht="15">
      <c r="A48" s="50"/>
      <c r="B48" s="50"/>
      <c r="C48" s="9">
        <v>4170</v>
      </c>
      <c r="D48" s="9" t="s">
        <v>38</v>
      </c>
      <c r="E48" s="21">
        <v>500</v>
      </c>
      <c r="F48" s="44">
        <v>500</v>
      </c>
      <c r="G48" s="22">
        <f t="shared" si="0"/>
        <v>100</v>
      </c>
    </row>
    <row r="49" spans="1:7" s="4" customFormat="1" ht="15">
      <c r="A49" s="50"/>
      <c r="B49" s="50"/>
      <c r="C49" s="9">
        <v>4210</v>
      </c>
      <c r="D49" s="9" t="s">
        <v>19</v>
      </c>
      <c r="E49" s="21">
        <v>100</v>
      </c>
      <c r="F49" s="22">
        <v>100</v>
      </c>
      <c r="G49" s="22">
        <f t="shared" si="0"/>
        <v>100</v>
      </c>
    </row>
    <row r="50" spans="1:7" s="4" customFormat="1" ht="15">
      <c r="A50" s="48">
        <v>852</v>
      </c>
      <c r="B50" s="20"/>
      <c r="C50" s="9"/>
      <c r="D50" s="5" t="s">
        <v>10</v>
      </c>
      <c r="E50" s="8">
        <f>SUM(E51,E65,E67)</f>
        <v>2930000</v>
      </c>
      <c r="F50" s="10">
        <f>SUM(F51,F65,F67)</f>
        <v>2846185.6199999996</v>
      </c>
      <c r="G50" s="17">
        <f t="shared" si="0"/>
        <v>97.13944095563139</v>
      </c>
    </row>
    <row r="51" spans="1:7" s="4" customFormat="1" ht="71.25">
      <c r="A51" s="50"/>
      <c r="B51" s="48">
        <v>85212</v>
      </c>
      <c r="C51" s="28"/>
      <c r="D51" s="41" t="s">
        <v>14</v>
      </c>
      <c r="E51" s="6">
        <f>SUM(E52:E64)</f>
        <v>2718000</v>
      </c>
      <c r="F51" s="39">
        <f>SUM(F52:F64)</f>
        <v>2646176.8099999996</v>
      </c>
      <c r="G51" s="17">
        <f t="shared" si="0"/>
        <v>97.35749852832964</v>
      </c>
    </row>
    <row r="52" spans="1:7" s="4" customFormat="1" ht="15">
      <c r="A52" s="50"/>
      <c r="B52" s="50"/>
      <c r="C52" s="20">
        <v>3110</v>
      </c>
      <c r="D52" s="20" t="s">
        <v>21</v>
      </c>
      <c r="E52" s="27">
        <v>2581000</v>
      </c>
      <c r="F52" s="22">
        <v>2532290.09</v>
      </c>
      <c r="G52" s="22">
        <f t="shared" si="0"/>
        <v>98.11275048430839</v>
      </c>
    </row>
    <row r="53" spans="1:7" s="4" customFormat="1" ht="34.5" customHeight="1">
      <c r="A53" s="50"/>
      <c r="B53" s="50"/>
      <c r="C53" s="28">
        <v>4010</v>
      </c>
      <c r="D53" s="20" t="s">
        <v>26</v>
      </c>
      <c r="E53" s="7">
        <v>56500</v>
      </c>
      <c r="F53" s="22">
        <v>49300.76</v>
      </c>
      <c r="G53" s="22">
        <f t="shared" si="0"/>
        <v>87.25798230088496</v>
      </c>
    </row>
    <row r="54" spans="1:7" s="4" customFormat="1" ht="15.75" customHeight="1">
      <c r="A54" s="50"/>
      <c r="B54" s="50"/>
      <c r="C54" s="20">
        <v>4110</v>
      </c>
      <c r="D54" s="20" t="s">
        <v>17</v>
      </c>
      <c r="E54" s="27">
        <v>48780</v>
      </c>
      <c r="F54" s="22">
        <v>34664.18</v>
      </c>
      <c r="G54" s="22">
        <f t="shared" si="0"/>
        <v>71.06227962279623</v>
      </c>
    </row>
    <row r="55" spans="1:7" s="4" customFormat="1" ht="15">
      <c r="A55" s="50"/>
      <c r="B55" s="50"/>
      <c r="C55" s="20">
        <v>4120</v>
      </c>
      <c r="D55" s="20" t="s">
        <v>18</v>
      </c>
      <c r="E55" s="27">
        <v>1700</v>
      </c>
      <c r="F55" s="22">
        <v>1179.12</v>
      </c>
      <c r="G55" s="22">
        <f t="shared" si="0"/>
        <v>69.35999999999999</v>
      </c>
    </row>
    <row r="56" spans="1:7" s="4" customFormat="1" ht="15">
      <c r="A56" s="50"/>
      <c r="B56" s="50"/>
      <c r="C56" s="9">
        <v>4170</v>
      </c>
      <c r="D56" s="9" t="s">
        <v>22</v>
      </c>
      <c r="E56" s="21">
        <v>2250</v>
      </c>
      <c r="F56" s="22">
        <v>2250</v>
      </c>
      <c r="G56" s="22">
        <f t="shared" si="0"/>
        <v>100</v>
      </c>
    </row>
    <row r="57" spans="1:7" s="4" customFormat="1" ht="15">
      <c r="A57" s="50"/>
      <c r="B57" s="50"/>
      <c r="C57" s="9">
        <v>4210</v>
      </c>
      <c r="D57" s="9" t="s">
        <v>19</v>
      </c>
      <c r="E57" s="21">
        <v>5970</v>
      </c>
      <c r="F57" s="22">
        <v>5174.61</v>
      </c>
      <c r="G57" s="22">
        <f t="shared" si="0"/>
        <v>86.67688442211055</v>
      </c>
    </row>
    <row r="58" spans="1:7" s="4" customFormat="1" ht="15">
      <c r="A58" s="50"/>
      <c r="B58" s="50"/>
      <c r="C58" s="9">
        <v>4300</v>
      </c>
      <c r="D58" s="9" t="s">
        <v>20</v>
      </c>
      <c r="E58" s="21">
        <v>5930</v>
      </c>
      <c r="F58" s="22">
        <v>5696.06</v>
      </c>
      <c r="G58" s="22">
        <f t="shared" si="0"/>
        <v>96.0549747048904</v>
      </c>
    </row>
    <row r="59" spans="1:7" s="4" customFormat="1" ht="30">
      <c r="A59" s="50"/>
      <c r="B59" s="50"/>
      <c r="C59" s="9">
        <v>4350</v>
      </c>
      <c r="D59" s="9" t="s">
        <v>44</v>
      </c>
      <c r="E59" s="21">
        <v>170</v>
      </c>
      <c r="F59" s="22">
        <v>169.89</v>
      </c>
      <c r="G59" s="22">
        <f t="shared" si="0"/>
        <v>99.93529411764706</v>
      </c>
    </row>
    <row r="60" spans="1:7" s="4" customFormat="1" ht="45">
      <c r="A60" s="50"/>
      <c r="B60" s="50"/>
      <c r="C60" s="9">
        <v>4370</v>
      </c>
      <c r="D60" s="9" t="s">
        <v>40</v>
      </c>
      <c r="E60" s="21">
        <v>355</v>
      </c>
      <c r="F60" s="22">
        <v>304.15</v>
      </c>
      <c r="G60" s="22">
        <f t="shared" si="0"/>
        <v>85.67605633802816</v>
      </c>
    </row>
    <row r="61" spans="1:7" s="4" customFormat="1" ht="45">
      <c r="A61" s="50"/>
      <c r="B61" s="50"/>
      <c r="C61" s="9">
        <v>4700</v>
      </c>
      <c r="D61" s="9" t="s">
        <v>42</v>
      </c>
      <c r="E61" s="21">
        <v>2045</v>
      </c>
      <c r="F61" s="22">
        <v>2045</v>
      </c>
      <c r="G61" s="22">
        <f t="shared" si="0"/>
        <v>100</v>
      </c>
    </row>
    <row r="62" spans="1:7" s="4" customFormat="1" ht="46.5" customHeight="1">
      <c r="A62" s="50"/>
      <c r="B62" s="50"/>
      <c r="C62" s="9">
        <v>4740</v>
      </c>
      <c r="D62" s="9" t="s">
        <v>43</v>
      </c>
      <c r="E62" s="21">
        <v>1100</v>
      </c>
      <c r="F62" s="22">
        <v>1037.51</v>
      </c>
      <c r="G62" s="22">
        <f t="shared" si="0"/>
        <v>94.3190909090909</v>
      </c>
    </row>
    <row r="63" spans="1:7" s="4" customFormat="1" ht="30" customHeight="1">
      <c r="A63" s="50"/>
      <c r="B63" s="50"/>
      <c r="C63" s="9">
        <v>4750</v>
      </c>
      <c r="D63" s="9" t="s">
        <v>37</v>
      </c>
      <c r="E63" s="21">
        <v>2200</v>
      </c>
      <c r="F63" s="22">
        <v>2065.44</v>
      </c>
      <c r="G63" s="22">
        <f t="shared" si="0"/>
        <v>93.88363636363637</v>
      </c>
    </row>
    <row r="64" spans="1:7" s="4" customFormat="1" ht="33.75" customHeight="1">
      <c r="A64" s="50"/>
      <c r="B64" s="50"/>
      <c r="C64" s="9">
        <v>6060</v>
      </c>
      <c r="D64" s="9" t="s">
        <v>41</v>
      </c>
      <c r="E64" s="21">
        <v>10000</v>
      </c>
      <c r="F64" s="22">
        <v>10000</v>
      </c>
      <c r="G64" s="22">
        <f t="shared" si="0"/>
        <v>100</v>
      </c>
    </row>
    <row r="65" spans="1:7" s="4" customFormat="1" ht="114">
      <c r="A65" s="50"/>
      <c r="B65" s="48">
        <v>85213</v>
      </c>
      <c r="C65" s="20"/>
      <c r="D65" s="29" t="s">
        <v>47</v>
      </c>
      <c r="E65" s="31">
        <f>SUM(E66)</f>
        <v>17500</v>
      </c>
      <c r="F65" s="32">
        <f>SUM(F66)</f>
        <v>16835.4</v>
      </c>
      <c r="G65" s="17">
        <f t="shared" si="0"/>
        <v>96.20228571428572</v>
      </c>
    </row>
    <row r="66" spans="1:7" s="4" customFormat="1" ht="15">
      <c r="A66" s="50"/>
      <c r="B66" s="49"/>
      <c r="C66" s="20">
        <v>4130</v>
      </c>
      <c r="D66" s="20" t="s">
        <v>23</v>
      </c>
      <c r="E66" s="27">
        <v>17500</v>
      </c>
      <c r="F66" s="22">
        <v>16835.4</v>
      </c>
      <c r="G66" s="22">
        <f t="shared" si="0"/>
        <v>96.20228571428572</v>
      </c>
    </row>
    <row r="67" spans="1:7" s="4" customFormat="1" ht="42.75">
      <c r="A67" s="50"/>
      <c r="B67" s="48">
        <v>85214</v>
      </c>
      <c r="C67" s="9"/>
      <c r="D67" s="5" t="s">
        <v>11</v>
      </c>
      <c r="E67" s="8">
        <f>SUM(E68)</f>
        <v>194500</v>
      </c>
      <c r="F67" s="10">
        <f>SUM(F68)</f>
        <v>183173.41</v>
      </c>
      <c r="G67" s="17">
        <f t="shared" si="0"/>
        <v>94.17656041131106</v>
      </c>
    </row>
    <row r="68" spans="1:7" s="4" customFormat="1" ht="15">
      <c r="A68" s="50"/>
      <c r="B68" s="49"/>
      <c r="C68" s="9">
        <v>3110</v>
      </c>
      <c r="D68" s="9" t="s">
        <v>21</v>
      </c>
      <c r="E68" s="21">
        <v>194500</v>
      </c>
      <c r="F68" s="22">
        <v>183173.41</v>
      </c>
      <c r="G68" s="22">
        <f t="shared" si="0"/>
        <v>94.17656041131106</v>
      </c>
    </row>
    <row r="69" spans="1:7" s="4" customFormat="1" ht="15">
      <c r="A69" s="40"/>
      <c r="B69" s="9"/>
      <c r="C69" s="9"/>
      <c r="D69" s="5" t="s">
        <v>24</v>
      </c>
      <c r="E69" s="42">
        <f>SUM(E36,E30,E46,E41,E50)</f>
        <v>3107395</v>
      </c>
      <c r="F69" s="43">
        <f>SUM(F30,F36,F41,F46,F50)</f>
        <v>3023579.7199999997</v>
      </c>
      <c r="G69" s="17">
        <f>SUM(F69/E69*100)</f>
        <v>97.30271561870956</v>
      </c>
    </row>
    <row r="70" spans="6:7" ht="12.75">
      <c r="F70" s="3"/>
      <c r="G70" s="1"/>
    </row>
  </sheetData>
  <mergeCells count="36">
    <mergeCell ref="A4:B4"/>
    <mergeCell ref="A28:B28"/>
    <mergeCell ref="A3:G3"/>
    <mergeCell ref="E1:G1"/>
    <mergeCell ref="E2:G2"/>
    <mergeCell ref="F5:F6"/>
    <mergeCell ref="G5:G6"/>
    <mergeCell ref="B25:B26"/>
    <mergeCell ref="E5:E6"/>
    <mergeCell ref="D5:D6"/>
    <mergeCell ref="F37:F38"/>
    <mergeCell ref="G37:G38"/>
    <mergeCell ref="A36:A40"/>
    <mergeCell ref="B37:B40"/>
    <mergeCell ref="E37:E38"/>
    <mergeCell ref="B5:B6"/>
    <mergeCell ref="C5:C6"/>
    <mergeCell ref="C37:C38"/>
    <mergeCell ref="D37:D38"/>
    <mergeCell ref="B11:B12"/>
    <mergeCell ref="B23:B24"/>
    <mergeCell ref="B20:B21"/>
    <mergeCell ref="A5:A6"/>
    <mergeCell ref="A10:A12"/>
    <mergeCell ref="A46:A49"/>
    <mergeCell ref="B47:B49"/>
    <mergeCell ref="A41:A45"/>
    <mergeCell ref="B42:B45"/>
    <mergeCell ref="A16:A18"/>
    <mergeCell ref="B17:B18"/>
    <mergeCell ref="A13:A15"/>
    <mergeCell ref="B14:B15"/>
    <mergeCell ref="B65:B66"/>
    <mergeCell ref="A50:A68"/>
    <mergeCell ref="B51:B64"/>
    <mergeCell ref="B67:B68"/>
  </mergeCells>
  <printOptions/>
  <pageMargins left="0.41" right="0.43" top="0.67" bottom="1" header="0.5" footer="0.5"/>
  <pageSetup horizontalDpi="600" verticalDpi="6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w Nowogrodzie Bobrzańskim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emilia</dc:creator>
  <cp:keywords/>
  <dc:description/>
  <cp:lastModifiedBy>Emilia Krzyżanowska</cp:lastModifiedBy>
  <cp:lastPrinted>2009-02-23T08:34:33Z</cp:lastPrinted>
  <dcterms:created xsi:type="dcterms:W3CDTF">2006-08-28T12:11:30Z</dcterms:created>
  <dcterms:modified xsi:type="dcterms:W3CDTF">2009-03-11T09:38:43Z</dcterms:modified>
  <cp:category/>
  <cp:version/>
  <cp:contentType/>
  <cp:contentStatus/>
</cp:coreProperties>
</file>